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7872" activeTab="0"/>
  </bookViews>
  <sheets>
    <sheet name="vi-Прайс 2021г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<sst xmlns="http://schemas.openxmlformats.org/spreadsheetml/2006/main" count="503" uniqueCount="280">
  <si>
    <t>Объём</t>
  </si>
  <si>
    <t>100г</t>
  </si>
  <si>
    <t>220г</t>
  </si>
  <si>
    <t>330г</t>
  </si>
  <si>
    <t>160г</t>
  </si>
  <si>
    <t>Цена розница</t>
  </si>
  <si>
    <t>1000г</t>
  </si>
  <si>
    <t>Название организации:</t>
  </si>
  <si>
    <t>Название транспортной компании:</t>
  </si>
  <si>
    <t>Контактный телефон получателя:</t>
  </si>
  <si>
    <t>ФИО получателя:</t>
  </si>
  <si>
    <t>Город:</t>
  </si>
  <si>
    <t>60г</t>
  </si>
  <si>
    <t>Объёмная скидка:</t>
  </si>
  <si>
    <t>ИТОГО:</t>
  </si>
  <si>
    <t>Буклет (описание компании, косметических серий, хиты продаж, координаты представителя заполняются самостоятельно)</t>
  </si>
  <si>
    <t>1шт</t>
  </si>
  <si>
    <t>Сопутствующие материалы (оплачиваются отдельно, скидка не распространяется)</t>
  </si>
  <si>
    <t>Электронные макеты плакатов, листовок, ценников, объявлений, фильма-презентации и т.д., предоставляются бесплатно.</t>
  </si>
  <si>
    <t>ОБЯЗАТЕЛЬНО ДЛЯ ЗАПОЛНЕНИЯ!</t>
  </si>
  <si>
    <t>50мл</t>
  </si>
  <si>
    <t>Количество/Сумма:</t>
  </si>
  <si>
    <t>100мл</t>
  </si>
  <si>
    <t>150г</t>
  </si>
  <si>
    <t>300г</t>
  </si>
  <si>
    <t>200мл</t>
  </si>
  <si>
    <t>100гр</t>
  </si>
  <si>
    <t>25мл</t>
  </si>
  <si>
    <t>65г</t>
  </si>
  <si>
    <t>80г</t>
  </si>
  <si>
    <t>C&amp;B - Цитрусовая паста для термообёртывания  "Ganesha"</t>
  </si>
  <si>
    <t>Indica - Обёртывание корректирующее с лифтинг эффектом «ShangrILa» (водоросли+ментол)</t>
  </si>
  <si>
    <t>Indica - Обёртывание антицеллюлитное «Аюрведа» (водоросли+перец+индийский отвар)</t>
  </si>
  <si>
    <t>Indica - Бальзам антицеллюлитный «Индийский» (активный кофеин, перец)</t>
  </si>
  <si>
    <r>
      <t>Coffeetree - Паста для антицеллюлитного обертывания "Sea coffee" (водоросли + зелёный кофе)</t>
    </r>
  </si>
  <si>
    <t>Coffeetree - Паста для антицеллюлитного обертывания "Sea coffee" (водоросли + зелёный кофе)</t>
  </si>
  <si>
    <t>C&amp;B - Термоактивный крем-корректор «Slim Maxx» (подходит для роликовых тренажеров)</t>
  </si>
  <si>
    <t>C&amp;B - Термоактивный крем-корректор «Slim Maxx»  (подходит для роликовых тренажеров)</t>
  </si>
  <si>
    <t>Indica - Масло массажное «Расслабляющее +» (с медом)</t>
  </si>
  <si>
    <t xml:space="preserve">Indica - Увлажняющее молочко для тела «Белый виноград»  (с маслом Ши)  </t>
  </si>
  <si>
    <t>Косметика для лица</t>
  </si>
  <si>
    <t>Сухие маски с пудрой янтаря и жемчуга. Альгинатные антивозрастные маски.</t>
  </si>
  <si>
    <t>O'Dio - Жемчужная маска для лица «Blue sand»</t>
  </si>
  <si>
    <t xml:space="preserve">O'Dio - Янтарная маска для лица «Blue sand» (не менее 20% янтарной пудры)  </t>
  </si>
  <si>
    <t xml:space="preserve">O'Dio - Литофито комплекс для проблемной кожи "Joy"    </t>
  </si>
  <si>
    <t xml:space="preserve">O'Dio - Моделирующая альгинатная маска "BASE" </t>
  </si>
  <si>
    <t>Косметические средства для ухода за кожей ног. Проведения сеансов педикюра, депиляции и ежедневного ухода.</t>
  </si>
  <si>
    <t>Greeny - Пилинг-уход "Токио" (максимальное увлажнение, питание, очищение)</t>
  </si>
  <si>
    <t xml:space="preserve">Indica - Мусс для ног «Целебные травы» (после депиляции) </t>
  </si>
  <si>
    <t xml:space="preserve">Greeny - Сухой скраб-концентрат "Katana" (смягчение, скраб, питание) </t>
  </si>
  <si>
    <t>Косметические средства для волос и кожи головы</t>
  </si>
  <si>
    <t>Indica - Бальзам «Питание для лица №1» (улучшенная медовая формула)</t>
  </si>
  <si>
    <t xml:space="preserve">Indica - Сливки для лица тройного действия «Anti-age эффект» </t>
  </si>
  <si>
    <t>Впишите количество</t>
  </si>
  <si>
    <t>Цена      Опт -30%*</t>
  </si>
  <si>
    <t>Цена     Опт -40%*</t>
  </si>
  <si>
    <t>Сумма</t>
  </si>
  <si>
    <t>Гели для душа. Соли для ванн.</t>
  </si>
  <si>
    <t xml:space="preserve">Greeny - Маска-гоммаж «Королевский гибискус» (для молодой проблемной кожи) </t>
  </si>
  <si>
    <t>Greeny - Ягодный шейк-тоник Diva для сухой, чувствительной кожи</t>
  </si>
  <si>
    <t>Greeny - Ягодный шейк-тоник Diva для нормальной, жирной, комбинированной кожи</t>
  </si>
  <si>
    <t>Greeny - Крем-флюид «The Spring» (дневной крем для молодой кожи лица)</t>
  </si>
  <si>
    <t>Indica - Двухфазный флюид для снятия макияжа «Банан и Черника»</t>
  </si>
  <si>
    <t>C&amp;B - Мультивитаминная маска-уход «Любимая» для сухой, чувствительной кожи</t>
  </si>
  <si>
    <t xml:space="preserve">O'Dio - Янтарная маска для лица «Blue sand» (не менее 20% янтарной пудры)   </t>
  </si>
  <si>
    <t>O'Dio - Крем-соль для аромаванны «Relax»</t>
  </si>
  <si>
    <t>Indica - Сливки для рук «Увлажнение с малиной» (с янтарной кислотой)</t>
  </si>
  <si>
    <t>60мл</t>
  </si>
  <si>
    <t>160гр</t>
  </si>
  <si>
    <t>C&amp;B - Маска-бальзам для окрашенных, поврежденных, сухих и непослушных волос</t>
  </si>
  <si>
    <t>Coffeetree - Кофейно-шоколадная маска против растяжек «Irish Cream»</t>
  </si>
  <si>
    <t>12мл</t>
  </si>
  <si>
    <t xml:space="preserve">Бифидокосметика - Дневной провитаминный крем 20+ </t>
  </si>
  <si>
    <t>Greeny - Дневной крем-биопротектор для сухой кожи «Ваниль и Кардамон»</t>
  </si>
  <si>
    <t xml:space="preserve">Бифидокосметика - Ночной крем для лица 20+  </t>
  </si>
  <si>
    <t>Бифидокосметика - Скраб-маска для лица 20+</t>
  </si>
  <si>
    <t>O'Dio - Антивозрастная арома-маска "Какао Бриз"</t>
  </si>
  <si>
    <t>Гель для душа "Love" (с глицерином и эфирными маслами)</t>
  </si>
  <si>
    <t xml:space="preserve">Indica - Крем-гоммаж "Pearl Snow" (очищение, увлажнение и питание) </t>
  </si>
  <si>
    <t>Indica - Увлажняющее молочко для тела «Белый виноград» (с маслом Ши)</t>
  </si>
  <si>
    <t>O'Dio - Крем-соль для минеральной ванны «Антицеллюлитная»</t>
  </si>
  <si>
    <t>Greeny - Паста для шугаринга на ФРУКТОЗЕ</t>
  </si>
  <si>
    <t>C&amp;B - Матирующая экспресс-маска «Любимая» для кожи жирного и смешанного типа</t>
  </si>
  <si>
    <t>Гель для душа "Mio" (с глицерином и эфирными маслами)</t>
  </si>
  <si>
    <t xml:space="preserve">Паспорт (номер и серия) для физ.лиц: </t>
  </si>
  <si>
    <t>60гр</t>
  </si>
  <si>
    <t>120гр</t>
  </si>
  <si>
    <t>110гр</t>
  </si>
  <si>
    <t>C&amp;B - Сыворотка глубокого действия «Ультраувлажнение 24»</t>
  </si>
  <si>
    <t xml:space="preserve">Бифидокосметика - Крем-пробиотик для век 20+   </t>
  </si>
  <si>
    <t>Greeny - Успокаивающая маска «Здоровье и свежесть лица» (антикуперозная)</t>
  </si>
  <si>
    <t>Гель для душа "Disere" (с глицерином и эфирными маслами)</t>
  </si>
  <si>
    <t>50г</t>
  </si>
  <si>
    <t>CoffeeTree - Сливочный тоник-ликер Baileys</t>
  </si>
  <si>
    <t>150мл</t>
  </si>
  <si>
    <t>Готовые маски для лица</t>
  </si>
  <si>
    <t>120г</t>
  </si>
  <si>
    <t>240г</t>
  </si>
  <si>
    <t>Профессиональная косметика для коррекции фигуры, восстановления после беременности и родов, проведения косметических массажных процедур, обертываний, борьбы с целлюлитом.</t>
  </si>
  <si>
    <t>Пилинги, скрабы для лица. Гоммаж. Маски с массажным эффектом.</t>
  </si>
  <si>
    <t>Косметика для умывания. Очищение кожи. Тоники. Снятие макияжа</t>
  </si>
  <si>
    <t>CoffeeTree - Интенсивная гель-пенка "Cappuccino" (экспресс-маска и средство для умывания)</t>
  </si>
  <si>
    <t>Косметика для области век и глаз</t>
  </si>
  <si>
    <t>Бальзамы для лица. Баттеры. Ночной уход</t>
  </si>
  <si>
    <t>Повседневный уход. Антивозрастные кремы. Увлажнение</t>
  </si>
  <si>
    <t xml:space="preserve">CoffeeTree - Мультифункциональный гель-скраб «Cherry» (пилинг, увлажнение, защита) </t>
  </si>
  <si>
    <t>0,00р.</t>
  </si>
  <si>
    <t xml:space="preserve"> Indica - Эмульсия для демакияжа 3 в 1 «Cananga»</t>
  </si>
  <si>
    <t>!</t>
  </si>
  <si>
    <t>Косметика для загара</t>
  </si>
  <si>
    <t xml:space="preserve">O'Dio - Антивозрастная альгинатная лифтинг-маска для лица (согревающий эффект) </t>
  </si>
  <si>
    <t>по запросу</t>
  </si>
  <si>
    <t>3гр</t>
  </si>
  <si>
    <t>Кремы для тела, декольте, деликатных зон. Скрабы.</t>
  </si>
  <si>
    <t>O'Dio - Противовоспалительная маска-эксперт «Heaven»</t>
  </si>
  <si>
    <t>Бифидокосметика - Антивозрастной крем для рук</t>
  </si>
  <si>
    <t>40мл</t>
  </si>
  <si>
    <t>Бифидокосметика - Согревающий бальзам "Таежный огонек"</t>
  </si>
  <si>
    <t xml:space="preserve">PEPTID - Интенсивный ПЕПТИД для области век </t>
  </si>
  <si>
    <t>10мл</t>
  </si>
  <si>
    <t>Косметика для мужчин</t>
  </si>
  <si>
    <t xml:space="preserve">CoffeeTree - Осветляющий крем с солнцезащитным эффектом «be Milky» </t>
  </si>
  <si>
    <t>C&amp;B - Глубоко очищающий гель с экстрактом Алоэ и Клевера</t>
  </si>
  <si>
    <t>Coffeetree - Деликатная пилинг-маска «Карибский кофе» (ароматерапия)</t>
  </si>
  <si>
    <t>C&amp;B - Бальзам-кондиционер для сухих и ослабленных волос Flora +</t>
  </si>
  <si>
    <t>Indica - Био-масло профессиональный уход для окрашенных волос «36»</t>
  </si>
  <si>
    <t xml:space="preserve">Indica - Масло массажное для ног «Deep forest» (идеальный лимфодренажный эффект!) </t>
  </si>
  <si>
    <t>Indica - Экстра-скраб глубокого очищения «2S» (sea salt+кедровое масло)</t>
  </si>
  <si>
    <t>Косметика для рук. Проведения сеансов маникюра. Антивозрастные, увлажняющие кремы, бальзамы для рук.</t>
  </si>
  <si>
    <t>CoffeeTree - Бальзам для губ Шоколадный</t>
  </si>
  <si>
    <t xml:space="preserve">Greeny - Маска-гоммаж «Королевский гибискус» (для молодой проблемной кожи)  </t>
  </si>
  <si>
    <t>C&amp;B - Гидрофильное масло для нормальной, комбинированной, жирной кожи (снятие макияжа)</t>
  </si>
  <si>
    <t>Indica - Гидрофильное масло для сухой, чувствительной кожи (снятие макияжа)</t>
  </si>
  <si>
    <t>Greeny - Крем-бальзам «Arigato» (ночной крем 35+)</t>
  </si>
  <si>
    <t>Indica - Антивозрастная маска-гоммаж «Янтарь и травы» (с янтарной пудрой)</t>
  </si>
  <si>
    <t>Indica - Витаминная экспресс-маска "LAMMA" (восстановление кожи за 30 минут)</t>
  </si>
  <si>
    <t>CoffeeTree - Мусс-маска MUST-HAVE!</t>
  </si>
  <si>
    <t xml:space="preserve">C&amp;B - Цитрусовый гель-эксфолиант «Обновление» </t>
  </si>
  <si>
    <t xml:space="preserve">Greeny - Успокаивающая маска «Здоровье и свежесть лица» (антикуперозная) </t>
  </si>
  <si>
    <t>O'Dio - Вьетнамская альгинатная маска с абрикосом «MAI»</t>
  </si>
  <si>
    <t>Indica - Бальзам для рук «Восстановление и увлажнение»</t>
  </si>
  <si>
    <t xml:space="preserve">Бифидокосметика - Антивозрастной крем для рук </t>
  </si>
  <si>
    <t xml:space="preserve">БифидоКосметика - Сливочный баттер ДО и ПОСЛЕ загара  </t>
  </si>
  <si>
    <t>Indica - Маска-скраб янтарная «Ámber ambré» (с измельченным янтарём)</t>
  </si>
  <si>
    <t>Бальзамы и скрабы для губ. Зубные порошки.</t>
  </si>
  <si>
    <t>Заявка №  _____   от     ____________   2021г.</t>
  </si>
  <si>
    <t xml:space="preserve">Indica - Пена для бритья Men's Breakfast  </t>
  </si>
  <si>
    <t>Indica - Крем после бритья Men's Cream</t>
  </si>
  <si>
    <t>Цена Опт -50%*</t>
  </si>
  <si>
    <t>*Система скидок: 5000 - 10%; 10000 - 20%; 15000 - 30%;  30000 - 40%;  50000 - 50%.</t>
  </si>
  <si>
    <t>SF - Коллагеновый гель-микропилинг ЯГОДНЫЙ БУМ против сухости и возрастных изменений</t>
  </si>
  <si>
    <t>SF - Гель-микропилинг полирующий МУЛЬТИФРУКТ с эффектом лифтинга и шлифовки кожи</t>
  </si>
  <si>
    <t>SF - Антивозрастной гидролат «Лавандовое вино»</t>
  </si>
  <si>
    <t>SF - Природный детокс-гидролат «Васильковое яблоко»</t>
  </si>
  <si>
    <t>SF - Фруктовая пенка-комфорт для интимной гигиены «DELICATE CASHMERE» с папайей</t>
  </si>
  <si>
    <t>Coffeetree - Молочко для тела «Americano» (ультраувлажнение, питание)</t>
  </si>
  <si>
    <r>
      <t xml:space="preserve">Indica - Бальзам-кондиционер для секущихся, ослабленных волос «Amalaky»  </t>
    </r>
    <r>
      <rPr>
        <sz val="12"/>
        <color indexed="60"/>
        <rFont val="Calibri"/>
        <family val="2"/>
      </rPr>
      <t xml:space="preserve">  </t>
    </r>
  </si>
  <si>
    <r>
      <t xml:space="preserve">C&amp;B - Цитрусовая паста для термообёртывания  "Ganesha"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</si>
  <si>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Coffeetree - Крем-скраб антицеллюлитный Медовый Лимфодренаж   </t>
    </r>
    <r>
      <rPr>
        <b/>
        <i/>
        <sz val="12"/>
        <color indexed="9"/>
        <rFont val="Calibri"/>
        <family val="2"/>
      </rPr>
      <t>NEW!</t>
    </r>
  </si>
  <si>
    <r>
      <t xml:space="preserve">Indica - Бальзам антицеллюлитный «Индийский» (активный кофеин, перец)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</si>
  <si>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Greeny - Разглаживающий крем-лифтинг для шеи MorningTea   </t>
    </r>
    <r>
      <rPr>
        <b/>
        <i/>
        <sz val="12"/>
        <color indexed="10"/>
        <rFont val="Calibri"/>
        <family val="2"/>
      </rPr>
      <t>NEW!</t>
    </r>
  </si>
  <si>
    <r>
      <rPr>
        <sz val="12"/>
        <color indexed="8"/>
        <rFont val="Calibri"/>
        <family val="2"/>
      </rPr>
      <t xml:space="preserve">C&amp;B - Крем-уход укрепляющий кожу груди «Citrus&amp;Сoffee» </t>
    </r>
    <r>
      <rPr>
        <b/>
        <sz val="12"/>
        <color indexed="8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</si>
  <si>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Моделирующий крем с антивозрастным эффектом "Декольтенол +"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</si>
  <si>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C&amp;B - Гель для интимной гигиены BIO Pro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</si>
  <si>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Экстра-скраб глубокого очищения «2S» (sea salt+кедровое масло) </t>
    </r>
    <r>
      <rPr>
        <sz val="12"/>
        <color indexed="10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</si>
  <si>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Масло для загара «Shine»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</si>
  <si>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Солнцезащитный матирующий крем SPF30 для нормальной, комбинированной и склонной к жирности кожи   </t>
    </r>
    <r>
      <rPr>
        <b/>
        <i/>
        <sz val="12"/>
        <color indexed="10"/>
        <rFont val="Calibri"/>
        <family val="2"/>
      </rPr>
      <t>NEW!</t>
    </r>
  </si>
  <si>
    <r>
      <t xml:space="preserve">Indica - Название: Солнцезащитный антивозрастной крем SPF30 для сухой, чувствительной и обезвоженной кожи  </t>
    </r>
    <r>
      <rPr>
        <b/>
        <i/>
        <sz val="12"/>
        <color indexed="10"/>
        <rFont val="Calibri"/>
        <family val="2"/>
      </rPr>
      <t xml:space="preserve"> NEW!</t>
    </r>
  </si>
  <si>
    <r>
      <t xml:space="preserve">Coffeetree - Сливки после загара «Черемуха и Кофе»   </t>
    </r>
    <r>
      <rPr>
        <b/>
        <i/>
        <sz val="12"/>
        <color indexed="9"/>
        <rFont val="Calibri"/>
        <family val="2"/>
      </rPr>
      <t>ХИТ ПРОДАЖ!</t>
    </r>
  </si>
  <si>
    <r>
      <rPr>
        <sz val="12"/>
        <color indexed="8"/>
        <rFont val="Calibri"/>
        <family val="2"/>
      </rPr>
      <t>Indica - Масло массажное для ног «Deep forest» (идеальный лимфодренажный эффект!)</t>
    </r>
    <r>
      <rPr>
        <b/>
        <sz val="12"/>
        <color indexed="29"/>
        <rFont val="Calibri"/>
        <family val="2"/>
      </rPr>
      <t xml:space="preserve"> </t>
    </r>
  </si>
  <si>
    <r>
      <t xml:space="preserve">Indica - Мусс для ног «Целебные травы» (после депиляции)   </t>
    </r>
    <r>
      <rPr>
        <b/>
        <i/>
        <sz val="12"/>
        <color indexed="10"/>
        <rFont val="Calibri"/>
        <family val="2"/>
      </rPr>
      <t>ХИТ ПРОДАЖ!</t>
    </r>
    <r>
      <rPr>
        <sz val="12"/>
        <color indexed="10"/>
        <rFont val="Calibri"/>
        <family val="2"/>
      </rPr>
      <t xml:space="preserve">  </t>
    </r>
  </si>
  <si>
    <r>
      <t xml:space="preserve">Бифидокосметика - Смягчающий крем для ног   </t>
    </r>
    <r>
      <rPr>
        <b/>
        <i/>
        <sz val="12"/>
        <color indexed="10"/>
        <rFont val="Calibri"/>
        <family val="2"/>
      </rPr>
      <t>NEW!</t>
    </r>
  </si>
  <si>
    <r>
      <t xml:space="preserve">Greeny - Освежающий лосьон для ног с дезодорирующим эффектом   </t>
    </r>
    <r>
      <rPr>
        <b/>
        <i/>
        <sz val="12"/>
        <color indexed="10"/>
        <rFont val="Calibri"/>
        <family val="2"/>
      </rPr>
      <t>NEW!</t>
    </r>
  </si>
  <si>
    <r>
      <t xml:space="preserve">CoffeeTree - Баттер для ног "Крем-брюле" (Забота для растрескавшейся кожи, снимает усталость) </t>
    </r>
    <r>
      <rPr>
        <sz val="12"/>
        <color indexed="60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</si>
  <si>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 xml:space="preserve">Coffeetree - Шугаринг для депиляции "Espresso"   </t>
    </r>
    <r>
      <rPr>
        <b/>
        <i/>
        <sz val="12"/>
        <color indexed="9"/>
        <rFont val="Calibri"/>
        <family val="2"/>
      </rPr>
      <t>ХИТ ПРОДАЖ!</t>
    </r>
  </si>
  <si>
    <r>
      <t xml:space="preserve">Indica - Паста для шугаринга «Чабрец и Кардамон»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</si>
  <si>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Пенка для эпиляции Formula Comfort &amp; Natural    </t>
    </r>
    <r>
      <rPr>
        <b/>
        <i/>
        <sz val="12"/>
        <color indexed="10"/>
        <rFont val="Calibri"/>
        <family val="2"/>
      </rPr>
      <t>NEW!</t>
    </r>
  </si>
  <si>
    <r>
      <t xml:space="preserve">CoffeeTree - Укрепляющие сливки для рук «Мокко» (базовый уход)  </t>
    </r>
    <r>
      <rPr>
        <sz val="12"/>
        <color indexed="60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</si>
  <si>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rPr>
        <sz val="12"/>
        <color indexed="8"/>
        <rFont val="Calibri"/>
        <family val="2"/>
      </rPr>
      <t xml:space="preserve">Indica - </t>
    </r>
    <r>
      <rPr>
        <sz val="12"/>
        <rFont val="Calibri"/>
        <family val="2"/>
      </rPr>
      <t>Медовая халва для питательных масок «Aura»</t>
    </r>
  </si>
  <si>
    <r>
      <t xml:space="preserve">Indica - Бальзам для рук «Восстановление и увлажнение»   </t>
    </r>
    <r>
      <rPr>
        <b/>
        <i/>
        <sz val="12"/>
        <color indexed="10"/>
        <rFont val="Calibri"/>
        <family val="2"/>
      </rPr>
      <t>ХИТ ПРОДАЖ!</t>
    </r>
  </si>
  <si>
    <r>
      <rPr>
        <sz val="12"/>
        <color indexed="8"/>
        <rFont val="Calibri"/>
        <family val="2"/>
      </rPr>
      <t xml:space="preserve">Indica - Сливки для рук «Увлажнение с малиной» (с янтарной кислотой) </t>
    </r>
    <r>
      <rPr>
        <b/>
        <sz val="12"/>
        <color indexed="10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</si>
  <si>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Санитайзер для рук Protect &amp; Save   </t>
    </r>
    <r>
      <rPr>
        <b/>
        <i/>
        <sz val="12"/>
        <color indexed="10"/>
        <rFont val="Calibri"/>
        <family val="2"/>
      </rPr>
      <t>NEW!</t>
    </r>
  </si>
  <si>
    <r>
      <t xml:space="preserve">PEPTID - Санитайзер для рук TAIGA (с повышенным содержанием спирта)  </t>
    </r>
    <r>
      <rPr>
        <b/>
        <i/>
        <sz val="12"/>
        <color indexed="10"/>
        <rFont val="Calibri"/>
        <family val="2"/>
      </rPr>
      <t>NEW!</t>
    </r>
  </si>
  <si>
    <r>
      <t xml:space="preserve">PEPTID - Антивозрастная пудинг-маска для рук White Care Regeneration  </t>
    </r>
    <r>
      <rPr>
        <b/>
        <i/>
        <sz val="12"/>
        <color indexed="10"/>
        <rFont val="Calibri"/>
        <family val="2"/>
      </rPr>
      <t xml:space="preserve"> NEW!</t>
    </r>
  </si>
  <si>
    <r>
      <rPr>
        <sz val="12"/>
        <color indexed="8"/>
        <rFont val="Calibri"/>
        <family val="2"/>
      </rPr>
      <t xml:space="preserve">Greeny - </t>
    </r>
    <r>
      <rPr>
        <sz val="12"/>
        <rFont val="Calibri"/>
        <family val="2"/>
      </rPr>
      <t>Антивозрастной биокомплекс «Milk Tea»</t>
    </r>
  </si>
  <si>
    <r>
      <t xml:space="preserve">CoffeeTree - Витаминный Oil-комплекс активатор роста ногтей  </t>
    </r>
    <r>
      <rPr>
        <b/>
        <i/>
        <sz val="12"/>
        <color indexed="9"/>
        <rFont val="Calibri"/>
        <family val="2"/>
      </rPr>
      <t xml:space="preserve"> ХИТ ПРОДАЖ!</t>
    </r>
  </si>
  <si>
    <r>
      <t xml:space="preserve">C&amp;B - Oil-коктейль для ногтей и кутикулы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</si>
  <si>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Гель для душа "Chico" (с глицерином и эфирными маслами)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</si>
  <si>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Глубоко очищающий скраб для волос и кожи головы КОРИЦА &amp; КЕРАТИН   </t>
    </r>
    <r>
      <rPr>
        <b/>
        <i/>
        <sz val="12"/>
        <color indexed="10"/>
        <rFont val="Calibri"/>
        <family val="2"/>
      </rPr>
      <t>NEW!</t>
    </r>
  </si>
  <si>
    <r>
      <t xml:space="preserve">Greeny - Скраб для волос и кожи головы ИМБИРНЫЙ ЧАЙ С ЯБЛОКОМ   </t>
    </r>
    <r>
      <rPr>
        <b/>
        <i/>
        <sz val="12"/>
        <color indexed="10"/>
        <rFont val="Calibri"/>
        <family val="2"/>
      </rPr>
      <t>NEW!</t>
    </r>
  </si>
  <si>
    <r>
      <t xml:space="preserve">Indica - Бальзам для жирной и чувствительной кожи головы Healthy Hair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</si>
  <si>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Растительный шампунь с фитоэстрогеном для нормальных и склонных к жирности волос «Ягодный рай»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</si>
  <si>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C&amp;B - Растительный шампунь с фитоэстрогеном для сухих и окрашенных волос «Ласковый лайм»   </t>
    </r>
    <r>
      <rPr>
        <b/>
        <i/>
        <sz val="12"/>
        <color indexed="10"/>
        <rFont val="Calibri"/>
        <family val="2"/>
      </rPr>
      <t>NEW!</t>
    </r>
    <r>
      <rPr>
        <sz val="12"/>
        <color indexed="8"/>
        <rFont val="Calibri"/>
        <family val="2"/>
      </rPr>
      <t xml:space="preserve">
</t>
    </r>
  </si>
  <si>
    <r>
      <t xml:space="preserve">Indica - Тающая маска-бальзам для стимуляции роста волос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</si>
  <si>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Двухфазный спрей-термозащита для всех типов волос ADVANCE  </t>
    </r>
    <r>
      <rPr>
        <b/>
        <i/>
        <sz val="12"/>
        <color indexed="10"/>
        <rFont val="Calibri"/>
        <family val="2"/>
      </rPr>
      <t xml:space="preserve"> ХИТ ПРОДАЖ!</t>
    </r>
  </si>
  <si>
    <r>
      <t xml:space="preserve">PEPTID - Двухфазный спрей для поврежденных волос DEFENCE  </t>
    </r>
    <r>
      <rPr>
        <b/>
        <i/>
        <sz val="12"/>
        <color indexed="10"/>
        <rFont val="Calibri"/>
        <family val="2"/>
      </rPr>
      <t xml:space="preserve"> ХИТ ПРОДАЖ!</t>
    </r>
  </si>
  <si>
    <r>
      <t xml:space="preserve">Indica - Мусс-уход для вьющихся волос ВАНИЛЬНОЕ НЕБО   </t>
    </r>
    <r>
      <rPr>
        <b/>
        <i/>
        <sz val="12"/>
        <color indexed="10"/>
        <rFont val="Calibri"/>
        <family val="2"/>
      </rPr>
      <t>NEW!</t>
    </r>
  </si>
  <si>
    <r>
      <t xml:space="preserve">CoffeeTree - Мусс-уход для ослабленных, поврежденных волос ПШЕНИЧНОЕ ОБЛАКО  </t>
    </r>
    <r>
      <rPr>
        <sz val="12"/>
        <color indexed="9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NEW!</t>
    </r>
  </si>
  <si>
    <r>
      <t xml:space="preserve">Greeny - Тоник микро-вуаль для поврежденных и окрашенных волос SPF 20   </t>
    </r>
    <r>
      <rPr>
        <b/>
        <i/>
        <sz val="12"/>
        <color indexed="10"/>
        <rFont val="Calibri"/>
        <family val="2"/>
      </rPr>
      <t>NEW!</t>
    </r>
  </si>
  <si>
    <r>
      <t xml:space="preserve">Greeny - Тоник моментального действия для всех типов волос SPF-20   </t>
    </r>
    <r>
      <rPr>
        <b/>
        <i/>
        <sz val="12"/>
        <color indexed="10"/>
        <rFont val="Calibri"/>
        <family val="2"/>
      </rPr>
      <t>NEW!</t>
    </r>
  </si>
  <si>
    <r>
      <t xml:space="preserve">O'Dio - Литофито комплекс для проблемной кожи "Joy" </t>
    </r>
    <r>
      <rPr>
        <sz val="12"/>
        <color indexed="60"/>
        <rFont val="Calibri"/>
        <family val="2"/>
      </rPr>
      <t xml:space="preserve"> </t>
    </r>
    <r>
      <rPr>
        <sz val="12"/>
        <color indexed="10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</si>
  <si>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>O'Dio - Антивозрастная альгинатная лифтинг-маска для лица   (согревающий эффект)</t>
    </r>
    <r>
      <rPr>
        <b/>
        <i/>
        <sz val="12"/>
        <color indexed="10"/>
        <rFont val="Calibri"/>
        <family val="2"/>
      </rPr>
      <t xml:space="preserve"> </t>
    </r>
  </si>
  <si>
    <r>
      <t xml:space="preserve">O'Dio - Моделирующая альгинатная маска "BASE"     </t>
    </r>
    <r>
      <rPr>
        <b/>
        <i/>
        <sz val="12"/>
        <color indexed="9"/>
        <rFont val="Calibri"/>
        <family val="2"/>
      </rPr>
      <t>ХИТ ПРОДАЖ!</t>
    </r>
  </si>
  <si>
    <r>
      <rPr>
        <sz val="12"/>
        <color indexed="8"/>
        <rFont val="Calibri"/>
        <family val="2"/>
      </rPr>
      <t>O'Dio - Маска анти-акне для всех типов кожи «Супер очищение и сужение пор»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 xml:space="preserve"> </t>
    </r>
    <r>
      <rPr>
        <b/>
        <sz val="12"/>
        <color indexed="9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</si>
  <si>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>O'Dio - Альгинатная экспресс-маска "Регенерация. Питание. Лифтинг."</t>
    </r>
    <r>
      <rPr>
        <sz val="12"/>
        <color indexed="60"/>
        <rFont val="Calibri"/>
        <family val="2"/>
      </rPr>
      <t xml:space="preserve"> </t>
    </r>
  </si>
  <si>
    <r>
      <t xml:space="preserve">O'Dio - Коллагеновая пластифицирующая маска с эффектом ревитализации для кожи век и глаз  </t>
    </r>
    <r>
      <rPr>
        <b/>
        <i/>
        <sz val="12"/>
        <color indexed="10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</si>
  <si>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 xml:space="preserve">Greeny - Маска-уход для проблемной кожи «Анти-акне эффект» 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</si>
  <si>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C&amp;B - Цитрусовый гель-эксфолиант «Обновление»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</si>
  <si>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C&amp;B - Матирующая экспресс-маска «Любимая» для кожи жирного и смешанного типа </t>
    </r>
    <r>
      <rPr>
        <b/>
        <i/>
        <sz val="12"/>
        <color indexed="10"/>
        <rFont val="Calibri"/>
        <family val="2"/>
      </rPr>
      <t xml:space="preserve"> ХИТ!</t>
    </r>
  </si>
  <si>
    <r>
      <t xml:space="preserve">C&amp;B - Мультивитаминная маска-уход «Любимая» для сухой, чувствительной кожи   </t>
    </r>
    <r>
      <rPr>
        <b/>
        <i/>
        <sz val="12"/>
        <color indexed="10"/>
        <rFont val="Calibri"/>
        <family val="2"/>
      </rPr>
      <t>ХИТ!</t>
    </r>
  </si>
  <si>
    <r>
      <t xml:space="preserve">C&amp;B - Ночная тонизирующая и восстанавливающая Маска-Суперсуфле   </t>
    </r>
    <r>
      <rPr>
        <b/>
        <i/>
        <sz val="12"/>
        <color indexed="10"/>
        <rFont val="Calibri"/>
        <family val="2"/>
      </rPr>
      <t>NEW!</t>
    </r>
  </si>
  <si>
    <r>
      <t xml:space="preserve">Greeny - Детокс-маска для мгновенного очищения лица YOGA   </t>
    </r>
    <r>
      <rPr>
        <b/>
        <i/>
        <sz val="12"/>
        <color indexed="10"/>
        <rFont val="Calibri"/>
        <family val="2"/>
      </rPr>
      <t>NEW!</t>
    </r>
  </si>
  <si>
    <r>
      <t xml:space="preserve">Indica - Детокс-маска для мгновенного восстановления кожи с ламинарией и кэробом  </t>
    </r>
    <r>
      <rPr>
        <b/>
        <i/>
        <sz val="12"/>
        <color indexed="10"/>
        <rFont val="Calibri"/>
        <family val="2"/>
      </rPr>
      <t xml:space="preserve"> NEW!</t>
    </r>
  </si>
  <si>
    <r>
      <t xml:space="preserve">CoffeeTree - Мусс-маска MUST-HAVE!  </t>
    </r>
    <r>
      <rPr>
        <sz val="12"/>
        <color indexed="9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</si>
  <si>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 xml:space="preserve">БифидоКосметика - Черная маска (для проблемной кожи)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</si>
  <si>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Витаминная экспресс-маска "LAMMA" (восстановление кожи за 30 минут)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</si>
  <si>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Энзимный пилинг Papáya +   </t>
    </r>
    <r>
      <rPr>
        <b/>
        <i/>
        <sz val="12"/>
        <color indexed="10"/>
        <rFont val="Calibri"/>
        <family val="2"/>
      </rPr>
      <t>NEW!</t>
    </r>
  </si>
  <si>
    <r>
      <t xml:space="preserve">Indica - Антивозрастная маска-гоммаж «Янтарь и травы» (с янтарной пудрой)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</si>
  <si>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Осветляющая маска «Жемчужная» (с натуральной жемчужной пудрой)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</si>
  <si>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Ягодный гель с функцией скраба для нежной, сухой и чувствительной кожи 
ОБЛЕПИХОВЫЙ СМУЗИ   </t>
    </r>
    <r>
      <rPr>
        <b/>
        <i/>
        <sz val="12"/>
        <color indexed="10"/>
        <rFont val="Calibri"/>
        <family val="2"/>
      </rPr>
      <t>NEW!</t>
    </r>
    <r>
      <rPr>
        <sz val="12"/>
        <color indexed="8"/>
        <rFont val="Calibri"/>
        <family val="2"/>
      </rPr>
      <t xml:space="preserve">
</t>
    </r>
  </si>
  <si>
    <r>
      <t xml:space="preserve">Indica - Фруктовый гель с функцией скраба для нормальной, жирной и комбинированной кожи ЯБЛОЧНЫЙ СМУЗИ   </t>
    </r>
    <r>
      <rPr>
        <b/>
        <i/>
        <sz val="12"/>
        <color indexed="10"/>
        <rFont val="Calibri"/>
        <family val="2"/>
      </rPr>
      <t>NEW!</t>
    </r>
  </si>
  <si>
    <r>
      <t xml:space="preserve">Бифидокосметика - Кефирная скраб-маска 40+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</si>
  <si>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Мягкий крем-гель для очищения сухой чувствительной и обезвоженной кожи 
«Arnica Montana»   </t>
    </r>
    <r>
      <rPr>
        <b/>
        <i/>
        <sz val="12"/>
        <color indexed="10"/>
        <rFont val="Calibri"/>
        <family val="2"/>
      </rPr>
      <t>ХИТ ПРОДАЖ!</t>
    </r>
    <r>
      <rPr>
        <sz val="12"/>
        <color indexed="8"/>
        <rFont val="Calibri"/>
        <family val="2"/>
      </rPr>
      <t xml:space="preserve">
</t>
    </r>
  </si>
  <si>
    <r>
      <t xml:space="preserve">Indica - Кислородная пенка для умывания "Бамбук и Пепел"   </t>
    </r>
    <r>
      <rPr>
        <b/>
        <i/>
        <sz val="12"/>
        <color indexed="10"/>
        <rFont val="Calibri"/>
        <family val="2"/>
      </rPr>
      <t>NEW!</t>
    </r>
  </si>
  <si>
    <r>
      <t xml:space="preserve">Бифидокосметика - Кислородная пенка для умывания «Блеск-Контроль»  </t>
    </r>
    <r>
      <rPr>
        <b/>
        <i/>
        <sz val="12"/>
        <color indexed="10"/>
        <rFont val="Calibri"/>
        <family val="2"/>
      </rPr>
      <t xml:space="preserve"> NEW!</t>
    </r>
  </si>
  <si>
    <r>
      <t xml:space="preserve">Greeny - Гель-пенка для умывания «Свежесть белого чая»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</si>
  <si>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Освежающая эмульсия для умывания Freeze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</si>
  <si>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Пептидная двухфазная Мицеллярная вода Bio-cleaning Pro +   </t>
    </r>
    <r>
      <rPr>
        <b/>
        <i/>
        <sz val="12"/>
        <color indexed="10"/>
        <rFont val="Calibri"/>
        <family val="2"/>
      </rPr>
      <t>NEW!</t>
    </r>
  </si>
  <si>
    <r>
      <t xml:space="preserve">Greeny - Термальная двухфазная Мицеллярная вода с гидролатом розы Green Team   </t>
    </r>
    <r>
      <rPr>
        <b/>
        <i/>
        <sz val="12"/>
        <color indexed="10"/>
        <rFont val="Calibri"/>
        <family val="2"/>
      </rPr>
      <t>NEW!</t>
    </r>
  </si>
  <si>
    <r>
      <t xml:space="preserve">C&amp;B - Лосьон-эксперт для проблемной кожи «Beauty effect»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</si>
  <si>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Greeny - Минеральная пыльца для умывания Зеленый чай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</si>
  <si>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CoffeeTree - Убтан для умывания NANO-EXPERIENCE   </t>
    </r>
    <r>
      <rPr>
        <b/>
        <i/>
        <sz val="12"/>
        <color indexed="9"/>
        <rFont val="Calibri"/>
        <family val="2"/>
      </rPr>
      <t>NEW!</t>
    </r>
  </si>
  <si>
    <r>
      <t xml:space="preserve">Бифидокосметика - Гель-пенка для проблемной кожи "Сыворотка счастья"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</si>
  <si>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C&amp;B - Освежающая маска для контура глаз «Возрождение»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</si>
  <si>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Пептидный СЕРУМ для ресниц и бровей (активатор роста)   </t>
    </r>
    <r>
      <rPr>
        <b/>
        <i/>
        <sz val="12"/>
        <color indexed="10"/>
        <rFont val="Calibri"/>
        <family val="2"/>
      </rPr>
      <t>NEW!</t>
    </r>
  </si>
  <si>
    <r>
      <t>CoffeeTree - Биобальзам регенерирующий «L’atte» (для век)</t>
    </r>
    <r>
      <rPr>
        <sz val="12"/>
        <color indexed="10"/>
        <rFont val="Calibri"/>
        <family val="2"/>
      </rPr>
      <t xml:space="preserve">  </t>
    </r>
    <r>
      <rPr>
        <b/>
        <i/>
        <sz val="12"/>
        <color indexed="9"/>
        <rFont val="Calibri"/>
        <family val="2"/>
      </rPr>
      <t>ХИТ ПРОДАЖ!</t>
    </r>
  </si>
  <si>
    <r>
      <t xml:space="preserve">CoffeeTree - Точечный крем-мусс против глубоких морщин «Vanilla ice cream» 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9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</si>
  <si>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 xml:space="preserve">Бифидокосметика - Экспресс-маска для нежной и чувствительной кожи вокруг глаз  </t>
    </r>
    <r>
      <rPr>
        <b/>
        <i/>
        <sz val="12"/>
        <color indexed="10"/>
        <rFont val="Calibri"/>
        <family val="2"/>
      </rPr>
      <t>ХИТ ПРОДАЖ</t>
    </r>
  </si>
  <si>
    <r>
      <t xml:space="preserve">Бифидокосметика - Крем для кожи вокруг глаз 30+ 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</si>
  <si>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Крем-бальзам для век 40+ (антивозрастной)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</si>
  <si>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Бальзам для век против морщин 50+ </t>
    </r>
    <r>
      <rPr>
        <b/>
        <i/>
        <sz val="12"/>
        <color indexed="10"/>
        <rFont val="Calibri"/>
        <family val="2"/>
      </rPr>
      <t xml:space="preserve">   ХИТ ПРОДАЖ!</t>
    </r>
  </si>
  <si>
    <r>
      <rPr>
        <sz val="12"/>
        <rFont val="Calibri"/>
        <family val="2"/>
      </rPr>
      <t>Greeny - Актив-гидрант для век «Herbal +»</t>
    </r>
    <r>
      <rPr>
        <sz val="12"/>
        <color indexed="60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</si>
  <si>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Greeny - Ночной бальзам "Манго и кедровая живица" (для всех типов кожи 25+)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</si>
  <si>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Ночной антивозрастной крем с витаминным комплексом   </t>
    </r>
    <r>
      <rPr>
        <b/>
        <i/>
        <sz val="12"/>
        <color indexed="10"/>
        <rFont val="Calibri"/>
        <family val="2"/>
      </rPr>
      <t>NEW!</t>
    </r>
  </si>
  <si>
    <r>
      <t xml:space="preserve">Бифидокосметика - Ночной питательный крем 30+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</si>
  <si>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Ночной антивозрастной крем для лица 40+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</si>
  <si>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Ночной активатор молодости 50+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</si>
  <si>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Эссенция SENSES для обезвоженной кожи  </t>
    </r>
    <r>
      <rPr>
        <b/>
        <i/>
        <sz val="12"/>
        <color indexed="10"/>
        <rFont val="Calibri"/>
        <family val="2"/>
      </rPr>
      <t xml:space="preserve"> ХИТ ПРОДАЖ!</t>
    </r>
  </si>
  <si>
    <r>
      <t xml:space="preserve">Бифидокосметика - Дневной крем-уход 30+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</si>
  <si>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Дневной регенерирующий крем 40+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</si>
  <si>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Бифидокосметика - Дневной антивозрастной эликсир 50+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</si>
  <si>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CoffeeTree - Мусс-энергетик с лифтинг эффектом «Glacé» </t>
    </r>
    <r>
      <rPr>
        <sz val="12"/>
        <color indexed="10"/>
        <rFont val="Calibri"/>
        <family val="2"/>
      </rPr>
      <t xml:space="preserve"> </t>
    </r>
    <r>
      <rPr>
        <b/>
        <i/>
        <sz val="12"/>
        <color indexed="9"/>
        <rFont val="Calibri"/>
        <family val="2"/>
      </rPr>
      <t>ХИТ ПРОДАЖ!</t>
    </r>
  </si>
  <si>
    <r>
      <t>CoffeeTree - Мусс-энергетик с лифтинг эффектом «Glacé»</t>
    </r>
    <r>
      <rPr>
        <sz val="12"/>
        <color indexed="10"/>
        <rFont val="Calibri"/>
        <family val="2"/>
      </rPr>
      <t xml:space="preserve"> </t>
    </r>
  </si>
  <si>
    <r>
      <t xml:space="preserve">CoffeeTree - Гель-крем Максимальное увлажнение + Лифтинг + Anti-age   </t>
    </r>
    <r>
      <rPr>
        <b/>
        <i/>
        <sz val="12"/>
        <color indexed="9"/>
        <rFont val="Calibri"/>
        <family val="2"/>
      </rPr>
      <t>ХИТ ПРОДАЖ!</t>
    </r>
  </si>
  <si>
    <r>
      <t xml:space="preserve">PEPTID - Дневной увлажняющий крем-суфле с матирующим эффектом   </t>
    </r>
    <r>
      <rPr>
        <b/>
        <i/>
        <sz val="12"/>
        <color indexed="10"/>
        <rFont val="Calibri"/>
        <family val="2"/>
      </rPr>
      <t>NEW!</t>
    </r>
  </si>
  <si>
    <r>
      <t xml:space="preserve">PEPTID - Антивозрастной увлажняющий крем EVOLUTION (антивозрастной пептид)   </t>
    </r>
    <r>
      <rPr>
        <b/>
        <i/>
        <sz val="12"/>
        <color indexed="10"/>
        <rFont val="Calibri"/>
        <family val="2"/>
      </rPr>
      <t>ХИТ ПРОДАЖ!</t>
    </r>
  </si>
  <si>
    <r>
      <rPr>
        <sz val="12"/>
        <rFont val="Calibri"/>
        <family val="2"/>
      </rPr>
      <t>Indica - Крем-биокомплекс «Shambala»</t>
    </r>
    <r>
      <rPr>
        <b/>
        <sz val="12"/>
        <rFont val="Calibri"/>
        <family val="2"/>
      </rPr>
      <t xml:space="preserve">  </t>
    </r>
    <r>
      <rPr>
        <b/>
        <i/>
        <sz val="12"/>
        <color indexed="10"/>
        <rFont val="Calibri"/>
        <family val="2"/>
      </rPr>
      <t>ХИТ ПРОДАЖ!</t>
    </r>
  </si>
  <si>
    <r>
      <t>Indica - Сливки для лица тройного действия «Anti-age эффект»</t>
    </r>
    <r>
      <rPr>
        <sz val="12"/>
        <color indexed="29"/>
        <rFont val="Calibri"/>
        <family val="2"/>
      </rPr>
      <t xml:space="preserve">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</si>
  <si>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Сыворотка с активным биокомплексом «Антикуперозная»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</si>
  <si>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Greeny - Увлажняющий крем против несовершенств проблемной кожи  </t>
    </r>
    <r>
      <rPr>
        <b/>
        <i/>
        <sz val="12"/>
        <color indexed="10"/>
        <rFont val="Calibri"/>
        <family val="2"/>
      </rPr>
      <t xml:space="preserve"> NEW!</t>
    </r>
  </si>
  <si>
    <r>
      <t xml:space="preserve">Greeny - Гель-крем "Интенсивное увлажнение"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</si>
  <si>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Greeny - Растительный гель-антиоксидант Суперувлажняющий уход   </t>
    </r>
    <r>
      <rPr>
        <b/>
        <i/>
        <sz val="12"/>
        <color indexed="10"/>
        <rFont val="Calibri"/>
        <family val="2"/>
      </rPr>
      <t>NEW!</t>
    </r>
  </si>
  <si>
    <r>
      <t xml:space="preserve">C&amp;B - Цитрусовый гель-концентрат Aqua Expert   </t>
    </r>
    <r>
      <rPr>
        <b/>
        <i/>
        <sz val="12"/>
        <color indexed="10"/>
        <rFont val="Calibri"/>
        <family val="2"/>
      </rPr>
      <t>NEW!</t>
    </r>
  </si>
  <si>
    <r>
      <t xml:space="preserve">C&amp;B - Ежедневный гель-пудинг для проблемной кожи Анти-акне эффект 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</si>
  <si>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PEPTID - Крем-сыворотка для лица «New Age» (антивозрастной пептид) </t>
    </r>
    <r>
      <rPr>
        <b/>
        <i/>
        <sz val="12"/>
        <color indexed="10"/>
        <rFont val="Calibri"/>
        <family val="2"/>
      </rPr>
      <t xml:space="preserve"> ХИТ ПРОДАЖ!</t>
    </r>
  </si>
  <si>
    <r>
      <t xml:space="preserve">Indica - Бальзам для губ Малиновый  </t>
    </r>
    <r>
      <rPr>
        <b/>
        <i/>
        <sz val="12"/>
        <color indexed="10"/>
        <rFont val="Calibri"/>
        <family val="2"/>
      </rPr>
      <t>ХИТ ПРОДАЖ!</t>
    </r>
  </si>
  <si>
    <r>
      <t xml:space="preserve">Indica - Натуральный зубной порошок для здоровых зубов и десен  </t>
    </r>
    <r>
      <rPr>
        <sz val="12"/>
        <color indexed="10"/>
        <rFont val="Calibri"/>
        <family val="2"/>
      </rPr>
      <t xml:space="preserve"> </t>
    </r>
    <r>
      <rPr>
        <b/>
        <i/>
        <sz val="12"/>
        <color indexed="10"/>
        <rFont val="Calibri"/>
        <family val="2"/>
      </rPr>
      <t>NEW!</t>
    </r>
  </si>
  <si>
    <r>
      <t xml:space="preserve">C&amp;B - Натуральный зубной порошок «Отбеливающий»   </t>
    </r>
    <r>
      <rPr>
        <b/>
        <i/>
        <sz val="12"/>
        <color indexed="10"/>
        <rFont val="Calibri"/>
        <family val="2"/>
      </rPr>
      <t>NEW!</t>
    </r>
  </si>
  <si>
    <r>
      <t xml:space="preserve">Indica - Сахарный крем-скраб для губ  </t>
    </r>
    <r>
      <rPr>
        <b/>
        <i/>
        <sz val="12"/>
        <color indexed="10"/>
        <rFont val="Calibri"/>
        <family val="2"/>
      </rPr>
      <t xml:space="preserve"> ХИТ ПРОДАЖ!</t>
    </r>
  </si>
  <si>
    <r>
      <t xml:space="preserve">Продукция </t>
    </r>
    <r>
      <rPr>
        <b/>
        <u val="single"/>
        <sz val="14"/>
        <color indexed="9"/>
        <rFont val="Calibri"/>
        <family val="2"/>
      </rPr>
      <t>v.i.Cosmetics</t>
    </r>
    <r>
      <rPr>
        <b/>
        <sz val="14"/>
        <color indexed="9"/>
        <rFont val="Calibri"/>
        <family val="2"/>
      </rPr>
      <t xml:space="preserve"> www.vi-c.ru   (ООО ВИ-Косметика, г.Новосибирск) </t>
    </r>
  </si>
  <si>
    <t>Цветовые идентификаторы косметических серий:</t>
  </si>
  <si>
    <t>SIBFRUIT   https://vi-c.ru/sibfruit</t>
  </si>
  <si>
    <t xml:space="preserve">INDICA   https://vi-c.ru/indica </t>
  </si>
  <si>
    <t>COFFEETREE   https://vi-c.ru/coffeetree</t>
  </si>
  <si>
    <t xml:space="preserve">C&amp;B Natural   https://vi-c.ru/cb </t>
  </si>
  <si>
    <t>GREENY   https://vi-c.ru/greeny</t>
  </si>
  <si>
    <t xml:space="preserve">ПЕПТИДНАЯ линия   https://vi-c.ru/peptidnaja </t>
  </si>
  <si>
    <t xml:space="preserve">БИФИДОКОСМЕТИКА   https://vi-c.ru/bifidokosmetika </t>
  </si>
  <si>
    <t xml:space="preserve">Сухая косметика O'DIO   https://vi-c.ru/odio </t>
  </si>
  <si>
    <t>НОВИНКА: Косметическая линия SIBFRUIT: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</si>
</sst>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&quot; RUB&quot;"/>
    <numFmt numFmtId="183" formatCode="0;[Red]\-0"/>
    <numFmt numFmtId="184" formatCode="#,##0.00&quot; RUB&quot;"/>
    <numFmt numFmtId="185" formatCode="[$-FC19]d\ mmmm\ yyyy\ &quot;г.&quot;"/>
    <numFmt numFmtId="186" formatCode="0.0"/>
    <numFmt numFmtId="187" formatCode="000000"/>
    <numFmt numFmtId="188" formatCode="0000"/>
    <numFmt numFmtId="189" formatCode="#,##0.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&quot;р.&quot;"/>
    <numFmt numFmtId="195" formatCode="#,##0.00_р_.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2"/>
      <color indexed="9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29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sz val="12"/>
      <color indexed="29"/>
      <name val="Calibri"/>
      <family val="2"/>
    </font>
    <font>
      <b/>
      <i/>
      <sz val="14"/>
      <name val="Calibri"/>
      <family val="2"/>
    </font>
    <font>
      <b/>
      <u val="single"/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4"/>
      <color indexed="6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5" tint="0.39998000860214233"/>
      <name val="Calibri"/>
      <family val="2"/>
    </font>
    <font>
      <sz val="12"/>
      <color rgb="FFFF0000"/>
      <name val="Calibri"/>
      <family val="2"/>
    </font>
    <font>
      <sz val="12"/>
      <color rgb="FFFF5050"/>
      <name val="Calibri"/>
      <family val="2"/>
    </font>
    <font>
      <b/>
      <sz val="14"/>
      <color rgb="FFC00000"/>
      <name val="Calibri"/>
      <family val="2"/>
    </font>
    <font>
      <sz val="14"/>
      <color rgb="FFC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194" fontId="64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wrapText="1"/>
    </xf>
    <xf numFmtId="0" fontId="65" fillId="34" borderId="12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7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8" fillId="35" borderId="10" xfId="0" applyNumberFormat="1" applyFont="1" applyFill="1" applyBorder="1" applyAlignment="1">
      <alignment horizontal="left" vertical="center"/>
    </xf>
    <xf numFmtId="0" fontId="69" fillId="33" borderId="14" xfId="0" applyFont="1" applyFill="1" applyBorder="1" applyAlignment="1">
      <alignment horizontal="center" vertical="top" wrapText="1"/>
    </xf>
    <xf numFmtId="0" fontId="69" fillId="33" borderId="15" xfId="0" applyFont="1" applyFill="1" applyBorder="1" applyAlignment="1">
      <alignment horizontal="center" vertical="center" shrinkToFit="1"/>
    </xf>
    <xf numFmtId="0" fontId="29" fillId="36" borderId="10" xfId="0" applyFont="1" applyFill="1" applyBorder="1" applyAlignment="1">
      <alignment horizontal="left" wrapText="1"/>
    </xf>
    <xf numFmtId="0" fontId="29" fillId="35" borderId="10" xfId="0" applyFont="1" applyFill="1" applyBorder="1" applyAlignment="1">
      <alignment horizontal="left" wrapText="1"/>
    </xf>
    <xf numFmtId="0" fontId="69" fillId="34" borderId="15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left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shrinkToFit="1"/>
    </xf>
    <xf numFmtId="0" fontId="23" fillId="33" borderId="15" xfId="0" applyFont="1" applyFill="1" applyBorder="1" applyAlignment="1">
      <alignment horizontal="center" vertical="center" wrapText="1"/>
    </xf>
    <xf numFmtId="0" fontId="69" fillId="39" borderId="15" xfId="0" applyFont="1" applyFill="1" applyBorder="1" applyAlignment="1">
      <alignment horizontal="center" vertical="center" wrapText="1"/>
    </xf>
    <xf numFmtId="0" fontId="70" fillId="39" borderId="10" xfId="0" applyFont="1" applyFill="1" applyBorder="1" applyAlignment="1">
      <alignment wrapText="1"/>
    </xf>
    <xf numFmtId="189" fontId="70" fillId="39" borderId="10" xfId="0" applyNumberFormat="1" applyFont="1" applyFill="1" applyBorder="1" applyAlignment="1">
      <alignment horizontal="center" vertical="center" shrinkToFit="1"/>
    </xf>
    <xf numFmtId="176" fontId="70" fillId="39" borderId="10" xfId="0" applyNumberFormat="1" applyFont="1" applyFill="1" applyBorder="1" applyAlignment="1">
      <alignment horizontal="center" vertical="center" shrinkToFit="1"/>
    </xf>
    <xf numFmtId="176" fontId="70" fillId="39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wrapText="1"/>
    </xf>
    <xf numFmtId="189" fontId="70" fillId="35" borderId="10" xfId="0" applyNumberFormat="1" applyFont="1" applyFill="1" applyBorder="1" applyAlignment="1">
      <alignment horizontal="center" vertical="center" shrinkToFit="1"/>
    </xf>
    <xf numFmtId="176" fontId="70" fillId="35" borderId="10" xfId="0" applyNumberFormat="1" applyFont="1" applyFill="1" applyBorder="1" applyAlignment="1">
      <alignment horizontal="center" vertical="center" shrinkToFit="1"/>
    </xf>
    <xf numFmtId="176" fontId="70" fillId="35" borderId="10" xfId="0" applyNumberFormat="1" applyFont="1" applyFill="1" applyBorder="1" applyAlignment="1">
      <alignment horizontal="center" vertical="center"/>
    </xf>
    <xf numFmtId="0" fontId="70" fillId="39" borderId="0" xfId="0" applyFont="1" applyFill="1" applyAlignment="1">
      <alignment horizontal="left"/>
    </xf>
    <xf numFmtId="176" fontId="69" fillId="34" borderId="15" xfId="0" applyNumberFormat="1" applyFont="1" applyFill="1" applyBorder="1" applyAlignment="1">
      <alignment horizontal="center" shrinkToFit="1"/>
    </xf>
    <xf numFmtId="176" fontId="67" fillId="0" borderId="10" xfId="0" applyNumberFormat="1" applyFont="1" applyBorder="1" applyAlignment="1">
      <alignment horizontal="center" wrapText="1"/>
    </xf>
    <xf numFmtId="176" fontId="67" fillId="0" borderId="10" xfId="0" applyNumberFormat="1" applyFont="1" applyBorder="1" applyAlignment="1">
      <alignment horizontal="center"/>
    </xf>
    <xf numFmtId="0" fontId="33" fillId="35" borderId="10" xfId="0" applyNumberFormat="1" applyFont="1" applyFill="1" applyBorder="1" applyAlignment="1">
      <alignment horizontal="left" vertical="center"/>
    </xf>
    <xf numFmtId="0" fontId="29" fillId="0" borderId="0" xfId="0" applyNumberFormat="1" applyFont="1" applyAlignment="1">
      <alignment horizontal="center" vertical="top" wrapText="1"/>
    </xf>
    <xf numFmtId="0" fontId="71" fillId="0" borderId="0" xfId="0" applyFont="1" applyAlignment="1">
      <alignment/>
    </xf>
    <xf numFmtId="0" fontId="71" fillId="0" borderId="16" xfId="0" applyNumberFormat="1" applyFont="1" applyBorder="1" applyAlignment="1">
      <alignment/>
    </xf>
    <xf numFmtId="194" fontId="71" fillId="0" borderId="0" xfId="0" applyNumberFormat="1" applyFont="1" applyBorder="1" applyAlignment="1">
      <alignment/>
    </xf>
    <xf numFmtId="195" fontId="71" fillId="0" borderId="0" xfId="0" applyNumberFormat="1" applyFont="1" applyAlignment="1">
      <alignment/>
    </xf>
    <xf numFmtId="0" fontId="71" fillId="0" borderId="0" xfId="0" applyFont="1" applyAlignment="1">
      <alignment horizontal="center"/>
    </xf>
    <xf numFmtId="0" fontId="33" fillId="35" borderId="17" xfId="0" applyNumberFormat="1" applyFont="1" applyFill="1" applyBorder="1" applyAlignment="1">
      <alignment horizontal="left" vertical="center"/>
    </xf>
    <xf numFmtId="0" fontId="33" fillId="0" borderId="18" xfId="0" applyNumberFormat="1" applyFont="1" applyBorder="1" applyAlignment="1">
      <alignment horizontal="left" vertical="center"/>
    </xf>
    <xf numFmtId="0" fontId="22" fillId="0" borderId="0" xfId="0" applyNumberFormat="1" applyFont="1" applyAlignment="1">
      <alignment horizontal="left" vertical="top" wrapText="1"/>
    </xf>
    <xf numFmtId="0" fontId="71" fillId="0" borderId="0" xfId="0" applyFont="1" applyAlignment="1">
      <alignment/>
    </xf>
    <xf numFmtId="0" fontId="71" fillId="0" borderId="0" xfId="0" applyNumberFormat="1" applyFont="1" applyBorder="1" applyAlignment="1">
      <alignment/>
    </xf>
    <xf numFmtId="194" fontId="71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1" fillId="0" borderId="19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NumberFormat="1" applyFont="1" applyAlignment="1">
      <alignment/>
    </xf>
    <xf numFmtId="194" fontId="30" fillId="0" borderId="0" xfId="0" applyNumberFormat="1" applyFont="1" applyAlignment="1">
      <alignment/>
    </xf>
    <xf numFmtId="195" fontId="30" fillId="0" borderId="0" xfId="0" applyNumberFormat="1" applyFont="1" applyAlignment="1">
      <alignment/>
    </xf>
    <xf numFmtId="0" fontId="64" fillId="33" borderId="11" xfId="0" applyNumberFormat="1" applyFont="1" applyFill="1" applyBorder="1" applyAlignment="1">
      <alignment horizontal="center" wrapText="1"/>
    </xf>
    <xf numFmtId="0" fontId="34" fillId="40" borderId="10" xfId="0" applyFont="1" applyFill="1" applyBorder="1" applyAlignment="1">
      <alignment horizontal="center" vertical="top" wrapText="1"/>
    </xf>
    <xf numFmtId="0" fontId="34" fillId="40" borderId="10" xfId="0" applyFont="1" applyFill="1" applyBorder="1" applyAlignment="1">
      <alignment horizontal="center"/>
    </xf>
    <xf numFmtId="0" fontId="22" fillId="40" borderId="10" xfId="0" applyFont="1" applyFill="1" applyBorder="1" applyAlignment="1">
      <alignment horizontal="center" wrapText="1"/>
    </xf>
    <xf numFmtId="0" fontId="72" fillId="0" borderId="15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33" borderId="0" xfId="0" applyNumberFormat="1" applyFont="1" applyFill="1" applyBorder="1" applyAlignment="1">
      <alignment horizontal="center"/>
    </xf>
    <xf numFmtId="194" fontId="72" fillId="0" borderId="13" xfId="0" applyNumberFormat="1" applyFont="1" applyBorder="1" applyAlignment="1">
      <alignment/>
    </xf>
    <xf numFmtId="0" fontId="70" fillId="33" borderId="14" xfId="0" applyFont="1" applyFill="1" applyBorder="1" applyAlignment="1">
      <alignment wrapText="1"/>
    </xf>
    <xf numFmtId="0" fontId="70" fillId="33" borderId="13" xfId="0" applyFont="1" applyFill="1" applyBorder="1" applyAlignment="1">
      <alignment wrapText="1"/>
    </xf>
    <xf numFmtId="0" fontId="64" fillId="35" borderId="15" xfId="0" applyFont="1" applyFill="1" applyBorder="1" applyAlignment="1">
      <alignment horizontal="center" vertical="top" wrapText="1"/>
    </xf>
    <xf numFmtId="0" fontId="71" fillId="35" borderId="10" xfId="0" applyFont="1" applyFill="1" applyBorder="1" applyAlignment="1">
      <alignment wrapText="1"/>
    </xf>
    <xf numFmtId="0" fontId="71" fillId="35" borderId="14" xfId="0" applyFont="1" applyFill="1" applyBorder="1" applyAlignment="1">
      <alignment wrapText="1"/>
    </xf>
    <xf numFmtId="0" fontId="70" fillId="35" borderId="14" xfId="0" applyFont="1" applyFill="1" applyBorder="1" applyAlignment="1">
      <alignment wrapText="1"/>
    </xf>
    <xf numFmtId="0" fontId="70" fillId="35" borderId="13" xfId="0" applyFont="1" applyFill="1" applyBorder="1" applyAlignment="1">
      <alignment wrapText="1"/>
    </xf>
    <xf numFmtId="0" fontId="71" fillId="35" borderId="0" xfId="0" applyFont="1" applyFill="1" applyAlignment="1">
      <alignment/>
    </xf>
    <xf numFmtId="0" fontId="71" fillId="41" borderId="10" xfId="0" applyFont="1" applyFill="1" applyBorder="1" applyAlignment="1">
      <alignment wrapText="1" shrinkToFit="1"/>
    </xf>
    <xf numFmtId="189" fontId="29" fillId="41" borderId="10" xfId="0" applyNumberFormat="1" applyFont="1" applyFill="1" applyBorder="1" applyAlignment="1">
      <alignment horizontal="center" wrapText="1" shrinkToFit="1"/>
    </xf>
    <xf numFmtId="176" fontId="29" fillId="41" borderId="10" xfId="0" applyNumberFormat="1" applyFont="1" applyFill="1" applyBorder="1" applyAlignment="1">
      <alignment horizontal="center" vertical="center" wrapText="1" shrinkToFit="1"/>
    </xf>
    <xf numFmtId="176" fontId="71" fillId="41" borderId="10" xfId="0" applyNumberFormat="1" applyFont="1" applyFill="1" applyBorder="1" applyAlignment="1">
      <alignment horizontal="center" wrapText="1"/>
    </xf>
    <xf numFmtId="0" fontId="71" fillId="0" borderId="10" xfId="0" applyNumberFormat="1" applyFont="1" applyFill="1" applyBorder="1" applyAlignment="1">
      <alignment wrapText="1"/>
    </xf>
    <xf numFmtId="194" fontId="71" fillId="0" borderId="13" xfId="0" applyNumberFormat="1" applyFont="1" applyBorder="1" applyAlignment="1">
      <alignment/>
    </xf>
    <xf numFmtId="176" fontId="71" fillId="0" borderId="0" xfId="0" applyNumberFormat="1" applyFont="1" applyAlignment="1">
      <alignment/>
    </xf>
    <xf numFmtId="0" fontId="30" fillId="41" borderId="10" xfId="0" applyFont="1" applyFill="1" applyBorder="1" applyAlignment="1">
      <alignment vertical="top" wrapText="1"/>
    </xf>
    <xf numFmtId="0" fontId="30" fillId="41" borderId="10" xfId="0" applyFont="1" applyFill="1" applyBorder="1" applyAlignment="1">
      <alignment horizontal="center"/>
    </xf>
    <xf numFmtId="194" fontId="30" fillId="41" borderId="10" xfId="0" applyNumberFormat="1" applyFont="1" applyFill="1" applyBorder="1" applyAlignment="1">
      <alignment horizontal="center" wrapText="1"/>
    </xf>
    <xf numFmtId="0" fontId="30" fillId="35" borderId="10" xfId="0" applyFont="1" applyFill="1" applyBorder="1" applyAlignment="1">
      <alignment vertical="top" wrapText="1"/>
    </xf>
    <xf numFmtId="0" fontId="30" fillId="35" borderId="10" xfId="0" applyFont="1" applyFill="1" applyBorder="1" applyAlignment="1">
      <alignment horizontal="center"/>
    </xf>
    <xf numFmtId="194" fontId="30" fillId="35" borderId="10" xfId="0" applyNumberFormat="1" applyFont="1" applyFill="1" applyBorder="1" applyAlignment="1">
      <alignment horizontal="center" wrapText="1"/>
    </xf>
    <xf numFmtId="176" fontId="29" fillId="35" borderId="10" xfId="0" applyNumberFormat="1" applyFont="1" applyFill="1" applyBorder="1" applyAlignment="1">
      <alignment horizontal="center" vertical="center" wrapText="1" shrinkToFit="1"/>
    </xf>
    <xf numFmtId="176" fontId="71" fillId="35" borderId="10" xfId="0" applyNumberFormat="1" applyFont="1" applyFill="1" applyBorder="1" applyAlignment="1">
      <alignment horizontal="center" wrapText="1"/>
    </xf>
    <xf numFmtId="0" fontId="71" fillId="35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0" fontId="30" fillId="42" borderId="10" xfId="0" applyFont="1" applyFill="1" applyBorder="1" applyAlignment="1">
      <alignment vertical="top" wrapText="1"/>
    </xf>
    <xf numFmtId="0" fontId="30" fillId="42" borderId="10" xfId="0" applyFont="1" applyFill="1" applyBorder="1" applyAlignment="1">
      <alignment horizontal="center"/>
    </xf>
    <xf numFmtId="194" fontId="30" fillId="42" borderId="10" xfId="0" applyNumberFormat="1" applyFont="1" applyFill="1" applyBorder="1" applyAlignment="1">
      <alignment horizontal="center" wrapText="1"/>
    </xf>
    <xf numFmtId="176" fontId="29" fillId="42" borderId="10" xfId="0" applyNumberFormat="1" applyFont="1" applyFill="1" applyBorder="1" applyAlignment="1">
      <alignment horizontal="center" vertical="center" wrapText="1" shrinkToFit="1"/>
    </xf>
    <xf numFmtId="176" fontId="71" fillId="42" borderId="10" xfId="0" applyNumberFormat="1" applyFont="1" applyFill="1" applyBorder="1" applyAlignment="1">
      <alignment horizontal="center" wrapText="1"/>
    </xf>
    <xf numFmtId="0" fontId="30" fillId="43" borderId="10" xfId="0" applyFont="1" applyFill="1" applyBorder="1" applyAlignment="1">
      <alignment vertical="top" wrapText="1"/>
    </xf>
    <xf numFmtId="0" fontId="30" fillId="43" borderId="10" xfId="0" applyFont="1" applyFill="1" applyBorder="1" applyAlignment="1">
      <alignment horizontal="center"/>
    </xf>
    <xf numFmtId="194" fontId="71" fillId="35" borderId="13" xfId="0" applyNumberFormat="1" applyFont="1" applyFill="1" applyBorder="1" applyAlignment="1">
      <alignment/>
    </xf>
    <xf numFmtId="176" fontId="71" fillId="35" borderId="0" xfId="0" applyNumberFormat="1" applyFont="1" applyFill="1" applyAlignment="1">
      <alignment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/>
    </xf>
    <xf numFmtId="194" fontId="30" fillId="0" borderId="10" xfId="0" applyNumberFormat="1" applyFont="1" applyFill="1" applyBorder="1" applyAlignment="1">
      <alignment horizontal="center" wrapText="1"/>
    </xf>
    <xf numFmtId="176" fontId="30" fillId="0" borderId="10" xfId="0" applyNumberFormat="1" applyFont="1" applyFill="1" applyBorder="1" applyAlignment="1">
      <alignment horizontal="center" vertical="center" shrinkToFit="1"/>
    </xf>
    <xf numFmtId="176" fontId="30" fillId="0" borderId="10" xfId="0" applyNumberFormat="1" applyFont="1" applyFill="1" applyBorder="1" applyAlignment="1">
      <alignment horizontal="center"/>
    </xf>
    <xf numFmtId="0" fontId="29" fillId="38" borderId="10" xfId="0" applyFont="1" applyFill="1" applyBorder="1" applyAlignment="1">
      <alignment wrapText="1" shrinkToFit="1"/>
    </xf>
    <xf numFmtId="189" fontId="29" fillId="38" borderId="10" xfId="0" applyNumberFormat="1" applyFont="1" applyFill="1" applyBorder="1" applyAlignment="1">
      <alignment horizontal="center" wrapText="1" shrinkToFit="1"/>
    </xf>
    <xf numFmtId="176" fontId="29" fillId="38" borderId="10" xfId="0" applyNumberFormat="1" applyFont="1" applyFill="1" applyBorder="1" applyAlignment="1">
      <alignment horizontal="center" vertical="center" wrapText="1" shrinkToFit="1"/>
    </xf>
    <xf numFmtId="176" fontId="71" fillId="38" borderId="10" xfId="0" applyNumberFormat="1" applyFont="1" applyFill="1" applyBorder="1" applyAlignment="1">
      <alignment horizontal="center" wrapText="1"/>
    </xf>
    <xf numFmtId="0" fontId="29" fillId="38" borderId="10" xfId="0" applyNumberFormat="1" applyFont="1" applyFill="1" applyBorder="1" applyAlignment="1">
      <alignment horizontal="left" vertical="center" wrapText="1" shrinkToFit="1"/>
    </xf>
    <xf numFmtId="0" fontId="29" fillId="35" borderId="10" xfId="0" applyNumberFormat="1" applyFont="1" applyFill="1" applyBorder="1" applyAlignment="1">
      <alignment horizontal="left" vertical="center" wrapText="1" shrinkToFit="1"/>
    </xf>
    <xf numFmtId="189" fontId="29" fillId="35" borderId="10" xfId="0" applyNumberFormat="1" applyFont="1" applyFill="1" applyBorder="1" applyAlignment="1">
      <alignment horizontal="center" wrapText="1" shrinkToFit="1"/>
    </xf>
    <xf numFmtId="176" fontId="29" fillId="0" borderId="10" xfId="0" applyNumberFormat="1" applyFont="1" applyFill="1" applyBorder="1" applyAlignment="1">
      <alignment horizontal="center" vertical="center" wrapText="1" shrinkToFit="1"/>
    </xf>
    <xf numFmtId="176" fontId="71" fillId="0" borderId="10" xfId="0" applyNumberFormat="1" applyFont="1" applyFill="1" applyBorder="1" applyAlignment="1">
      <alignment horizontal="center" wrapText="1"/>
    </xf>
    <xf numFmtId="0" fontId="29" fillId="38" borderId="10" xfId="0" applyFont="1" applyFill="1" applyBorder="1" applyAlignment="1">
      <alignment horizontal="left" shrinkToFit="1"/>
    </xf>
    <xf numFmtId="189" fontId="29" fillId="38" borderId="10" xfId="0" applyNumberFormat="1" applyFont="1" applyFill="1" applyBorder="1" applyAlignment="1">
      <alignment horizontal="center" shrinkToFit="1"/>
    </xf>
    <xf numFmtId="176" fontId="29" fillId="38" borderId="10" xfId="0" applyNumberFormat="1" applyFont="1" applyFill="1" applyBorder="1" applyAlignment="1">
      <alignment horizontal="center" vertical="center" shrinkToFit="1"/>
    </xf>
    <xf numFmtId="0" fontId="29" fillId="35" borderId="10" xfId="0" applyFont="1" applyFill="1" applyBorder="1" applyAlignment="1">
      <alignment horizontal="left" shrinkToFit="1"/>
    </xf>
    <xf numFmtId="189" fontId="29" fillId="35" borderId="10" xfId="0" applyNumberFormat="1" applyFont="1" applyFill="1" applyBorder="1" applyAlignment="1">
      <alignment horizontal="center" shrinkToFit="1"/>
    </xf>
    <xf numFmtId="176" fontId="29" fillId="35" borderId="10" xfId="0" applyNumberFormat="1" applyFont="1" applyFill="1" applyBorder="1" applyAlignment="1">
      <alignment horizontal="center" vertical="center" shrinkToFit="1"/>
    </xf>
    <xf numFmtId="0" fontId="29" fillId="37" borderId="10" xfId="0" applyFont="1" applyFill="1" applyBorder="1" applyAlignment="1">
      <alignment horizontal="left" shrinkToFit="1"/>
    </xf>
    <xf numFmtId="189" fontId="29" fillId="37" borderId="10" xfId="0" applyNumberFormat="1" applyFont="1" applyFill="1" applyBorder="1" applyAlignment="1">
      <alignment horizontal="center" shrinkToFit="1"/>
    </xf>
    <xf numFmtId="176" fontId="29" fillId="37" borderId="10" xfId="0" applyNumberFormat="1" applyFont="1" applyFill="1" applyBorder="1" applyAlignment="1">
      <alignment horizontal="center" vertical="center" shrinkToFit="1"/>
    </xf>
    <xf numFmtId="176" fontId="29" fillId="37" borderId="10" xfId="0" applyNumberFormat="1" applyFont="1" applyFill="1" applyBorder="1" applyAlignment="1">
      <alignment horizontal="center" vertical="center" wrapText="1" shrinkToFit="1"/>
    </xf>
    <xf numFmtId="176" fontId="71" fillId="37" borderId="10" xfId="0" applyNumberFormat="1" applyFont="1" applyFill="1" applyBorder="1" applyAlignment="1">
      <alignment horizontal="center" wrapText="1"/>
    </xf>
    <xf numFmtId="0" fontId="71" fillId="0" borderId="0" xfId="0" applyFont="1" applyAlignment="1">
      <alignment horizontal="right"/>
    </xf>
    <xf numFmtId="0" fontId="29" fillId="0" borderId="10" xfId="0" applyNumberFormat="1" applyFont="1" applyFill="1" applyBorder="1" applyAlignment="1">
      <alignment horizontal="left" vertical="center" wrapText="1" shrinkToFit="1"/>
    </xf>
    <xf numFmtId="189" fontId="29" fillId="0" borderId="10" xfId="0" applyNumberFormat="1" applyFont="1" applyFill="1" applyBorder="1" applyAlignment="1">
      <alignment horizontal="center" wrapText="1" shrinkToFit="1"/>
    </xf>
    <xf numFmtId="0" fontId="71" fillId="42" borderId="10" xfId="0" applyFont="1" applyFill="1" applyBorder="1" applyAlignment="1">
      <alignment vertical="top" wrapText="1"/>
    </xf>
    <xf numFmtId="0" fontId="29" fillId="42" borderId="10" xfId="0" applyFont="1" applyFill="1" applyBorder="1" applyAlignment="1">
      <alignment horizontal="center"/>
    </xf>
    <xf numFmtId="194" fontId="71" fillId="42" borderId="10" xfId="0" applyNumberFormat="1" applyFont="1" applyFill="1" applyBorder="1" applyAlignment="1">
      <alignment horizontal="center"/>
    </xf>
    <xf numFmtId="0" fontId="71" fillId="0" borderId="10" xfId="0" applyNumberFormat="1" applyFont="1" applyFill="1" applyBorder="1" applyAlignment="1">
      <alignment/>
    </xf>
    <xf numFmtId="0" fontId="32" fillId="35" borderId="10" xfId="0" applyFont="1" applyFill="1" applyBorder="1" applyAlignment="1">
      <alignment horizontal="center" vertical="center" shrinkToFit="1"/>
    </xf>
    <xf numFmtId="0" fontId="29" fillId="35" borderId="10" xfId="0" applyFont="1" applyFill="1" applyBorder="1" applyAlignment="1">
      <alignment shrinkToFit="1"/>
    </xf>
    <xf numFmtId="0" fontId="30" fillId="35" borderId="10" xfId="0" applyFont="1" applyFill="1" applyBorder="1" applyAlignment="1">
      <alignment horizontal="center" shrinkToFit="1"/>
    </xf>
    <xf numFmtId="194" fontId="71" fillId="0" borderId="10" xfId="0" applyNumberFormat="1" applyFont="1" applyFill="1" applyBorder="1" applyAlignment="1">
      <alignment horizontal="center"/>
    </xf>
    <xf numFmtId="10" fontId="71" fillId="0" borderId="0" xfId="0" applyNumberFormat="1" applyFont="1" applyAlignment="1">
      <alignment/>
    </xf>
    <xf numFmtId="0" fontId="71" fillId="36" borderId="10" xfId="0" applyFont="1" applyFill="1" applyBorder="1" applyAlignment="1">
      <alignment horizontal="left" vertical="center" shrinkToFit="1"/>
    </xf>
    <xf numFmtId="0" fontId="29" fillId="36" borderId="10" xfId="0" applyFont="1" applyFill="1" applyBorder="1" applyAlignment="1">
      <alignment horizontal="center" shrinkToFit="1"/>
    </xf>
    <xf numFmtId="176" fontId="29" fillId="36" borderId="10" xfId="0" applyNumberFormat="1" applyFont="1" applyFill="1" applyBorder="1" applyAlignment="1">
      <alignment horizontal="center" vertical="center" shrinkToFit="1"/>
    </xf>
    <xf numFmtId="194" fontId="30" fillId="36" borderId="10" xfId="0" applyNumberFormat="1" applyFont="1" applyFill="1" applyBorder="1" applyAlignment="1">
      <alignment horizontal="center" wrapText="1"/>
    </xf>
    <xf numFmtId="194" fontId="71" fillId="36" borderId="10" xfId="0" applyNumberFormat="1" applyFont="1" applyFill="1" applyBorder="1" applyAlignment="1">
      <alignment horizontal="center"/>
    </xf>
    <xf numFmtId="194" fontId="71" fillId="35" borderId="10" xfId="0" applyNumberFormat="1" applyFont="1" applyFill="1" applyBorder="1" applyAlignment="1">
      <alignment horizontal="center"/>
    </xf>
    <xf numFmtId="0" fontId="71" fillId="35" borderId="10" xfId="0" applyNumberFormat="1" applyFont="1" applyFill="1" applyBorder="1" applyAlignment="1">
      <alignment/>
    </xf>
    <xf numFmtId="0" fontId="72" fillId="41" borderId="10" xfId="0" applyFont="1" applyFill="1" applyBorder="1" applyAlignment="1">
      <alignment shrinkToFit="1"/>
    </xf>
    <xf numFmtId="189" fontId="29" fillId="41" borderId="10" xfId="0" applyNumberFormat="1" applyFont="1" applyFill="1" applyBorder="1" applyAlignment="1">
      <alignment horizontal="center" shrinkToFit="1"/>
    </xf>
    <xf numFmtId="176" fontId="29" fillId="41" borderId="10" xfId="0" applyNumberFormat="1" applyFont="1" applyFill="1" applyBorder="1" applyAlignment="1">
      <alignment horizontal="center" vertical="center" shrinkToFit="1"/>
    </xf>
    <xf numFmtId="194" fontId="71" fillId="41" borderId="10" xfId="0" applyNumberFormat="1" applyFont="1" applyFill="1" applyBorder="1" applyAlignment="1">
      <alignment horizontal="center"/>
    </xf>
    <xf numFmtId="0" fontId="72" fillId="35" borderId="10" xfId="0" applyFont="1" applyFill="1" applyBorder="1" applyAlignment="1">
      <alignment shrinkToFit="1"/>
    </xf>
    <xf numFmtId="0" fontId="71" fillId="37" borderId="10" xfId="0" applyFont="1" applyFill="1" applyBorder="1" applyAlignment="1">
      <alignment shrinkToFit="1"/>
    </xf>
    <xf numFmtId="194" fontId="30" fillId="37" borderId="10" xfId="0" applyNumberFormat="1" applyFont="1" applyFill="1" applyBorder="1" applyAlignment="1">
      <alignment horizontal="center" wrapText="1"/>
    </xf>
    <xf numFmtId="194" fontId="71" fillId="37" borderId="10" xfId="0" applyNumberFormat="1" applyFont="1" applyFill="1" applyBorder="1" applyAlignment="1">
      <alignment horizontal="center"/>
    </xf>
    <xf numFmtId="0" fontId="71" fillId="35" borderId="10" xfId="0" applyFont="1" applyFill="1" applyBorder="1" applyAlignment="1">
      <alignment horizontal="left"/>
    </xf>
    <xf numFmtId="0" fontId="29" fillId="42" borderId="10" xfId="0" applyFont="1" applyFill="1" applyBorder="1" applyAlignment="1">
      <alignment vertical="top" wrapText="1"/>
    </xf>
    <xf numFmtId="0" fontId="71" fillId="0" borderId="10" xfId="0" applyFont="1" applyBorder="1" applyAlignment="1">
      <alignment horizontal="left"/>
    </xf>
    <xf numFmtId="0" fontId="29" fillId="38" borderId="10" xfId="0" applyFont="1" applyFill="1" applyBorder="1" applyAlignment="1">
      <alignment vertical="center" shrinkToFit="1"/>
    </xf>
    <xf numFmtId="176" fontId="71" fillId="38" borderId="10" xfId="0" applyNumberFormat="1" applyFont="1" applyFill="1" applyBorder="1" applyAlignment="1">
      <alignment horizontal="center"/>
    </xf>
    <xf numFmtId="194" fontId="71" fillId="38" borderId="10" xfId="0" applyNumberFormat="1" applyFont="1" applyFill="1" applyBorder="1" applyAlignment="1">
      <alignment horizontal="center"/>
    </xf>
    <xf numFmtId="0" fontId="29" fillId="35" borderId="10" xfId="0" applyFont="1" applyFill="1" applyBorder="1" applyAlignment="1">
      <alignment vertical="center" shrinkToFit="1"/>
    </xf>
    <xf numFmtId="176" fontId="71" fillId="35" borderId="10" xfId="0" applyNumberFormat="1" applyFont="1" applyFill="1" applyBorder="1" applyAlignment="1">
      <alignment horizontal="center"/>
    </xf>
    <xf numFmtId="0" fontId="29" fillId="41" borderId="10" xfId="0" applyFont="1" applyFill="1" applyBorder="1" applyAlignment="1">
      <alignment vertical="center" shrinkToFit="1"/>
    </xf>
    <xf numFmtId="176" fontId="71" fillId="41" borderId="10" xfId="0" applyNumberFormat="1" applyFont="1" applyFill="1" applyBorder="1" applyAlignment="1">
      <alignment horizontal="center"/>
    </xf>
    <xf numFmtId="176" fontId="29" fillId="0" borderId="10" xfId="0" applyNumberFormat="1" applyFont="1" applyFill="1" applyBorder="1" applyAlignment="1">
      <alignment horizontal="center" vertical="center" shrinkToFit="1"/>
    </xf>
    <xf numFmtId="176" fontId="71" fillId="0" borderId="10" xfId="0" applyNumberFormat="1" applyFont="1" applyFill="1" applyBorder="1" applyAlignment="1">
      <alignment horizontal="center"/>
    </xf>
    <xf numFmtId="0" fontId="29" fillId="38" borderId="10" xfId="0" applyFont="1" applyFill="1" applyBorder="1" applyAlignment="1">
      <alignment shrinkToFit="1"/>
    </xf>
    <xf numFmtId="0" fontId="71" fillId="35" borderId="10" xfId="0" applyFont="1" applyFill="1" applyBorder="1" applyAlignment="1">
      <alignment/>
    </xf>
    <xf numFmtId="0" fontId="29" fillId="44" borderId="10" xfId="0" applyFont="1" applyFill="1" applyBorder="1" applyAlignment="1">
      <alignment wrapText="1"/>
    </xf>
    <xf numFmtId="189" fontId="29" fillId="44" borderId="10" xfId="0" applyNumberFormat="1" applyFont="1" applyFill="1" applyBorder="1" applyAlignment="1">
      <alignment horizontal="center"/>
    </xf>
    <xf numFmtId="176" fontId="29" fillId="44" borderId="10" xfId="0" applyNumberFormat="1" applyFont="1" applyFill="1" applyBorder="1" applyAlignment="1">
      <alignment horizontal="center" vertical="center"/>
    </xf>
    <xf numFmtId="176" fontId="71" fillId="44" borderId="10" xfId="0" applyNumberFormat="1" applyFont="1" applyFill="1" applyBorder="1" applyAlignment="1">
      <alignment horizontal="center"/>
    </xf>
    <xf numFmtId="194" fontId="71" fillId="44" borderId="10" xfId="0" applyNumberFormat="1" applyFont="1" applyFill="1" applyBorder="1" applyAlignment="1">
      <alignment horizontal="center"/>
    </xf>
    <xf numFmtId="0" fontId="34" fillId="35" borderId="10" xfId="0" applyFont="1" applyFill="1" applyBorder="1" applyAlignment="1">
      <alignment wrapText="1"/>
    </xf>
    <xf numFmtId="189" fontId="29" fillId="35" borderId="10" xfId="0" applyNumberFormat="1" applyFont="1" applyFill="1" applyBorder="1" applyAlignment="1">
      <alignment horizontal="center"/>
    </xf>
    <xf numFmtId="176" fontId="29" fillId="35" borderId="10" xfId="0" applyNumberFormat="1" applyFont="1" applyFill="1" applyBorder="1" applyAlignment="1">
      <alignment horizontal="center" vertical="center"/>
    </xf>
    <xf numFmtId="189" fontId="29" fillId="36" borderId="10" xfId="0" applyNumberFormat="1" applyFont="1" applyFill="1" applyBorder="1" applyAlignment="1">
      <alignment horizontal="center" shrinkToFit="1"/>
    </xf>
    <xf numFmtId="176" fontId="29" fillId="36" borderId="10" xfId="0" applyNumberFormat="1" applyFont="1" applyFill="1" applyBorder="1" applyAlignment="1">
      <alignment horizontal="center" shrinkToFit="1"/>
    </xf>
    <xf numFmtId="176" fontId="71" fillId="36" borderId="10" xfId="0" applyNumberFormat="1" applyFont="1" applyFill="1" applyBorder="1" applyAlignment="1">
      <alignment horizontal="center"/>
    </xf>
    <xf numFmtId="176" fontId="29" fillId="35" borderId="10" xfId="0" applyNumberFormat="1" applyFont="1" applyFill="1" applyBorder="1" applyAlignment="1">
      <alignment horizontal="center" shrinkToFit="1"/>
    </xf>
    <xf numFmtId="176" fontId="71" fillId="0" borderId="0" xfId="0" applyNumberFormat="1" applyFont="1" applyAlignment="1">
      <alignment wrapText="1"/>
    </xf>
    <xf numFmtId="0" fontId="71" fillId="0" borderId="0" xfId="0" applyFont="1" applyAlignment="1">
      <alignment wrapText="1"/>
    </xf>
    <xf numFmtId="0" fontId="29" fillId="0" borderId="10" xfId="0" applyFont="1" applyFill="1" applyBorder="1" applyAlignment="1">
      <alignment horizontal="left" shrinkToFit="1"/>
    </xf>
    <xf numFmtId="189" fontId="29" fillId="0" borderId="10" xfId="0" applyNumberFormat="1" applyFont="1" applyFill="1" applyBorder="1" applyAlignment="1">
      <alignment horizontal="center" shrinkToFit="1"/>
    </xf>
    <xf numFmtId="194" fontId="71" fillId="0" borderId="13" xfId="0" applyNumberFormat="1" applyFont="1" applyFill="1" applyBorder="1" applyAlignment="1">
      <alignment/>
    </xf>
    <xf numFmtId="0" fontId="29" fillId="38" borderId="10" xfId="0" applyFont="1" applyFill="1" applyBorder="1" applyAlignment="1">
      <alignment horizontal="left" wrapText="1" shrinkToFit="1"/>
    </xf>
    <xf numFmtId="194" fontId="71" fillId="0" borderId="13" xfId="0" applyNumberFormat="1" applyFont="1" applyBorder="1" applyAlignment="1">
      <alignment wrapText="1"/>
    </xf>
    <xf numFmtId="176" fontId="71" fillId="35" borderId="0" xfId="0" applyNumberFormat="1" applyFont="1" applyFill="1" applyAlignment="1">
      <alignment wrapText="1"/>
    </xf>
    <xf numFmtId="176" fontId="71" fillId="42" borderId="10" xfId="0" applyNumberFormat="1" applyFont="1" applyFill="1" applyBorder="1" applyAlignment="1">
      <alignment horizontal="center"/>
    </xf>
    <xf numFmtId="176" fontId="29" fillId="37" borderId="10" xfId="0" applyNumberFormat="1" applyFont="1" applyFill="1" applyBorder="1" applyAlignment="1">
      <alignment horizontal="center" shrinkToFit="1"/>
    </xf>
    <xf numFmtId="176" fontId="71" fillId="37" borderId="10" xfId="0" applyNumberFormat="1" applyFont="1" applyFill="1" applyBorder="1" applyAlignment="1">
      <alignment horizontal="center"/>
    </xf>
    <xf numFmtId="176" fontId="71" fillId="35" borderId="0" xfId="0" applyNumberFormat="1" applyFont="1" applyFill="1" applyAlignment="1">
      <alignment horizontal="left"/>
    </xf>
    <xf numFmtId="0" fontId="64" fillId="35" borderId="15" xfId="0" applyFont="1" applyFill="1" applyBorder="1" applyAlignment="1">
      <alignment horizontal="center" vertical="center" shrinkToFit="1"/>
    </xf>
    <xf numFmtId="0" fontId="70" fillId="35" borderId="12" xfId="0" applyFont="1" applyFill="1" applyBorder="1" applyAlignment="1">
      <alignment/>
    </xf>
    <xf numFmtId="0" fontId="70" fillId="35" borderId="13" xfId="0" applyFont="1" applyFill="1" applyBorder="1" applyAlignment="1">
      <alignment/>
    </xf>
    <xf numFmtId="0" fontId="34" fillId="38" borderId="10" xfId="0" applyFont="1" applyFill="1" applyBorder="1" applyAlignment="1">
      <alignment wrapText="1"/>
    </xf>
    <xf numFmtId="0" fontId="29" fillId="38" borderId="10" xfId="0" applyFont="1" applyFill="1" applyBorder="1" applyAlignment="1">
      <alignment wrapText="1"/>
    </xf>
    <xf numFmtId="176" fontId="71" fillId="0" borderId="0" xfId="0" applyNumberFormat="1" applyFont="1" applyFill="1" applyAlignment="1">
      <alignment/>
    </xf>
    <xf numFmtId="0" fontId="29" fillId="35" borderId="10" xfId="0" applyFont="1" applyFill="1" applyBorder="1" applyAlignment="1">
      <alignment wrapText="1"/>
    </xf>
    <xf numFmtId="0" fontId="29" fillId="37" borderId="10" xfId="0" applyFont="1" applyFill="1" applyBorder="1" applyAlignment="1">
      <alignment wrapText="1"/>
    </xf>
    <xf numFmtId="0" fontId="71" fillId="0" borderId="0" xfId="0" applyFont="1" applyAlignment="1">
      <alignment horizontal="center" vertical="center"/>
    </xf>
    <xf numFmtId="0" fontId="29" fillId="36" borderId="10" xfId="0" applyFont="1" applyFill="1" applyBorder="1" applyAlignment="1">
      <alignment wrapText="1"/>
    </xf>
    <xf numFmtId="0" fontId="29" fillId="42" borderId="10" xfId="0" applyFont="1" applyFill="1" applyBorder="1" applyAlignment="1">
      <alignment wrapText="1"/>
    </xf>
    <xf numFmtId="189" fontId="29" fillId="42" borderId="10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29" fillId="0" borderId="10" xfId="0" applyFont="1" applyFill="1" applyBorder="1" applyAlignment="1">
      <alignment wrapText="1"/>
    </xf>
    <xf numFmtId="189" fontId="29" fillId="0" borderId="10" xfId="0" applyNumberFormat="1" applyFont="1" applyFill="1" applyBorder="1" applyAlignment="1">
      <alignment horizontal="center"/>
    </xf>
    <xf numFmtId="0" fontId="30" fillId="42" borderId="10" xfId="0" applyFont="1" applyFill="1" applyBorder="1" applyAlignment="1">
      <alignment shrinkToFit="1"/>
    </xf>
    <xf numFmtId="189" fontId="30" fillId="42" borderId="10" xfId="0" applyNumberFormat="1" applyFont="1" applyFill="1" applyBorder="1" applyAlignment="1">
      <alignment horizontal="center" shrinkToFit="1"/>
    </xf>
    <xf numFmtId="176" fontId="29" fillId="42" borderId="10" xfId="0" applyNumberFormat="1" applyFont="1" applyFill="1" applyBorder="1" applyAlignment="1">
      <alignment horizontal="center" vertical="center" shrinkToFit="1"/>
    </xf>
    <xf numFmtId="0" fontId="30" fillId="35" borderId="10" xfId="0" applyFont="1" applyFill="1" applyBorder="1" applyAlignment="1">
      <alignment shrinkToFit="1"/>
    </xf>
    <xf numFmtId="189" fontId="30" fillId="35" borderId="10" xfId="0" applyNumberFormat="1" applyFont="1" applyFill="1" applyBorder="1" applyAlignment="1">
      <alignment horizontal="center" shrinkToFit="1"/>
    </xf>
    <xf numFmtId="0" fontId="30" fillId="36" borderId="10" xfId="0" applyFont="1" applyFill="1" applyBorder="1" applyAlignment="1">
      <alignment shrinkToFit="1"/>
    </xf>
    <xf numFmtId="189" fontId="30" fillId="36" borderId="10" xfId="0" applyNumberFormat="1" applyFont="1" applyFill="1" applyBorder="1" applyAlignment="1">
      <alignment horizontal="center" shrinkToFit="1"/>
    </xf>
    <xf numFmtId="176" fontId="29" fillId="38" borderId="10" xfId="0" applyNumberFormat="1" applyFont="1" applyFill="1" applyBorder="1" applyAlignment="1">
      <alignment horizontal="center" shrinkToFit="1"/>
    </xf>
    <xf numFmtId="194" fontId="30" fillId="38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vertical="center" shrinkToFit="1"/>
    </xf>
    <xf numFmtId="0" fontId="29" fillId="45" borderId="10" xfId="0" applyFont="1" applyFill="1" applyBorder="1" applyAlignment="1">
      <alignment vertical="center" shrinkToFit="1"/>
    </xf>
    <xf numFmtId="189" fontId="29" fillId="45" borderId="10" xfId="0" applyNumberFormat="1" applyFont="1" applyFill="1" applyBorder="1" applyAlignment="1">
      <alignment horizontal="center" shrinkToFit="1"/>
    </xf>
    <xf numFmtId="176" fontId="29" fillId="45" borderId="10" xfId="0" applyNumberFormat="1" applyFont="1" applyFill="1" applyBorder="1" applyAlignment="1">
      <alignment horizontal="center" vertical="center" shrinkToFit="1"/>
    </xf>
    <xf numFmtId="194" fontId="30" fillId="45" borderId="10" xfId="0" applyNumberFormat="1" applyFont="1" applyFill="1" applyBorder="1" applyAlignment="1">
      <alignment horizontal="center" wrapText="1"/>
    </xf>
    <xf numFmtId="194" fontId="71" fillId="45" borderId="10" xfId="0" applyNumberFormat="1" applyFont="1" applyFill="1" applyBorder="1" applyAlignment="1">
      <alignment horizontal="center"/>
    </xf>
    <xf numFmtId="176" fontId="71" fillId="45" borderId="10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 wrapText="1"/>
    </xf>
    <xf numFmtId="0" fontId="71" fillId="35" borderId="0" xfId="0" applyFont="1" applyFill="1" applyAlignment="1">
      <alignment horizontal="center" vertical="center"/>
    </xf>
    <xf numFmtId="0" fontId="29" fillId="35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vertical="top" wrapText="1"/>
    </xf>
    <xf numFmtId="0" fontId="29" fillId="37" borderId="10" xfId="0" applyFont="1" applyFill="1" applyBorder="1" applyAlignment="1">
      <alignment horizontal="center"/>
    </xf>
    <xf numFmtId="0" fontId="32" fillId="38" borderId="10" xfId="0" applyFont="1" applyFill="1" applyBorder="1" applyAlignment="1">
      <alignment vertical="top" shrinkToFit="1"/>
    </xf>
    <xf numFmtId="0" fontId="24" fillId="35" borderId="10" xfId="0" applyFont="1" applyFill="1" applyBorder="1" applyAlignment="1">
      <alignment vertical="top" shrinkToFit="1"/>
    </xf>
    <xf numFmtId="176" fontId="29" fillId="0" borderId="10" xfId="0" applyNumberFormat="1" applyFont="1" applyFill="1" applyBorder="1" applyAlignment="1">
      <alignment horizontal="center" shrinkToFit="1"/>
    </xf>
    <xf numFmtId="0" fontId="30" fillId="38" borderId="10" xfId="0" applyFont="1" applyFill="1" applyBorder="1" applyAlignment="1">
      <alignment vertical="top" shrinkToFit="1"/>
    </xf>
    <xf numFmtId="0" fontId="71" fillId="0" borderId="0" xfId="0" applyFont="1" applyAlignment="1">
      <alignment/>
    </xf>
    <xf numFmtId="0" fontId="34" fillId="38" borderId="10" xfId="0" applyFont="1" applyFill="1" applyBorder="1" applyAlignment="1">
      <alignment shrinkToFit="1"/>
    </xf>
    <xf numFmtId="0" fontId="71" fillId="0" borderId="0" xfId="0" applyFont="1" applyAlignment="1">
      <alignment wrapText="1" shrinkToFit="1"/>
    </xf>
    <xf numFmtId="0" fontId="29" fillId="0" borderId="10" xfId="0" applyFont="1" applyFill="1" applyBorder="1" applyAlignment="1">
      <alignment shrinkToFit="1"/>
    </xf>
    <xf numFmtId="0" fontId="29" fillId="45" borderId="10" xfId="0" applyFont="1" applyFill="1" applyBorder="1" applyAlignment="1">
      <alignment shrinkToFit="1"/>
    </xf>
    <xf numFmtId="176" fontId="29" fillId="45" borderId="10" xfId="0" applyNumberFormat="1" applyFont="1" applyFill="1" applyBorder="1" applyAlignment="1">
      <alignment horizontal="center" shrinkToFit="1"/>
    </xf>
    <xf numFmtId="0" fontId="73" fillId="36" borderId="10" xfId="0" applyFont="1" applyFill="1" applyBorder="1" applyAlignment="1">
      <alignment wrapText="1"/>
    </xf>
    <xf numFmtId="0" fontId="73" fillId="35" borderId="10" xfId="0" applyFont="1" applyFill="1" applyBorder="1" applyAlignment="1">
      <alignment wrapText="1"/>
    </xf>
    <xf numFmtId="0" fontId="30" fillId="42" borderId="10" xfId="0" applyFont="1" applyFill="1" applyBorder="1" applyAlignment="1">
      <alignment wrapText="1"/>
    </xf>
    <xf numFmtId="189" fontId="29" fillId="42" borderId="10" xfId="0" applyNumberFormat="1" applyFont="1" applyFill="1" applyBorder="1" applyAlignment="1">
      <alignment horizontal="center" shrinkToFit="1"/>
    </xf>
    <xf numFmtId="0" fontId="30" fillId="41" borderId="10" xfId="0" applyFont="1" applyFill="1" applyBorder="1" applyAlignment="1">
      <alignment wrapText="1"/>
    </xf>
    <xf numFmtId="176" fontId="29" fillId="0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70" fillId="35" borderId="13" xfId="0" applyFont="1" applyFill="1" applyBorder="1" applyAlignment="1">
      <alignment horizontal="center" vertical="center"/>
    </xf>
    <xf numFmtId="0" fontId="71" fillId="35" borderId="0" xfId="0" applyFont="1" applyFill="1" applyAlignment="1">
      <alignment vertical="center"/>
    </xf>
    <xf numFmtId="0" fontId="29" fillId="36" borderId="10" xfId="0" applyFont="1" applyFill="1" applyBorder="1" applyAlignment="1">
      <alignment shrinkToFit="1"/>
    </xf>
    <xf numFmtId="176" fontId="71" fillId="0" borderId="0" xfId="0" applyNumberFormat="1" applyFont="1" applyAlignment="1">
      <alignment wrapText="1" shrinkToFit="1"/>
    </xf>
    <xf numFmtId="176" fontId="71" fillId="38" borderId="10" xfId="0" applyNumberFormat="1" applyFont="1" applyFill="1" applyBorder="1" applyAlignment="1">
      <alignment horizontal="center" vertical="center" wrapText="1" shrinkToFit="1"/>
    </xf>
    <xf numFmtId="0" fontId="71" fillId="0" borderId="10" xfId="0" applyNumberFormat="1" applyFont="1" applyFill="1" applyBorder="1" applyAlignment="1">
      <alignment wrapText="1" shrinkToFit="1"/>
    </xf>
    <xf numFmtId="194" fontId="71" fillId="0" borderId="13" xfId="0" applyNumberFormat="1" applyFont="1" applyBorder="1" applyAlignment="1">
      <alignment wrapText="1" shrinkToFit="1"/>
    </xf>
    <xf numFmtId="0" fontId="71" fillId="35" borderId="0" xfId="0" applyFont="1" applyFill="1" applyAlignment="1">
      <alignment wrapText="1" shrinkToFit="1"/>
    </xf>
    <xf numFmtId="0" fontId="29" fillId="41" borderId="10" xfId="0" applyFont="1" applyFill="1" applyBorder="1" applyAlignment="1">
      <alignment wrapText="1" shrinkToFit="1"/>
    </xf>
    <xf numFmtId="0" fontId="29" fillId="41" borderId="10" xfId="0" applyFont="1" applyFill="1" applyBorder="1" applyAlignment="1">
      <alignment vertical="top" wrapText="1" shrinkToFit="1"/>
    </xf>
    <xf numFmtId="176" fontId="71" fillId="41" borderId="10" xfId="0" applyNumberFormat="1" applyFont="1" applyFill="1" applyBorder="1" applyAlignment="1">
      <alignment horizontal="center" vertical="center"/>
    </xf>
    <xf numFmtId="0" fontId="29" fillId="41" borderId="10" xfId="0" applyFont="1" applyFill="1" applyBorder="1" applyAlignment="1">
      <alignment shrinkToFit="1"/>
    </xf>
    <xf numFmtId="0" fontId="30" fillId="0" borderId="10" xfId="0" applyFont="1" applyFill="1" applyBorder="1" applyAlignment="1">
      <alignment shrinkToFit="1"/>
    </xf>
    <xf numFmtId="189" fontId="30" fillId="0" borderId="10" xfId="0" applyNumberFormat="1" applyFont="1" applyFill="1" applyBorder="1" applyAlignment="1">
      <alignment horizontal="center" shrinkToFit="1"/>
    </xf>
    <xf numFmtId="0" fontId="30" fillId="0" borderId="10" xfId="0" applyNumberFormat="1" applyFont="1" applyFill="1" applyBorder="1" applyAlignment="1">
      <alignment/>
    </xf>
    <xf numFmtId="194" fontId="30" fillId="0" borderId="1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76" fontId="30" fillId="0" borderId="0" xfId="0" applyNumberFormat="1" applyFont="1" applyFill="1" applyAlignment="1">
      <alignment/>
    </xf>
    <xf numFmtId="0" fontId="29" fillId="42" borderId="10" xfId="0" applyFont="1" applyFill="1" applyBorder="1" applyAlignment="1">
      <alignment shrinkToFit="1"/>
    </xf>
    <xf numFmtId="0" fontId="24" fillId="35" borderId="15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Alignment="1">
      <alignment wrapText="1"/>
    </xf>
    <xf numFmtId="176" fontId="29" fillId="44" borderId="15" xfId="0" applyNumberFormat="1" applyFont="1" applyFill="1" applyBorder="1" applyAlignment="1">
      <alignment horizontal="center" vertical="center"/>
    </xf>
    <xf numFmtId="0" fontId="71" fillId="44" borderId="12" xfId="0" applyFont="1" applyFill="1" applyBorder="1" applyAlignment="1">
      <alignment horizontal="center"/>
    </xf>
    <xf numFmtId="0" fontId="71" fillId="44" borderId="13" xfId="0" applyFont="1" applyFill="1" applyBorder="1" applyAlignment="1">
      <alignment horizontal="center"/>
    </xf>
    <xf numFmtId="0" fontId="34" fillId="44" borderId="10" xfId="0" applyFont="1" applyFill="1" applyBorder="1" applyAlignment="1">
      <alignment wrapText="1"/>
    </xf>
    <xf numFmtId="189" fontId="29" fillId="44" borderId="10" xfId="0" applyNumberFormat="1" applyFont="1" applyFill="1" applyBorder="1" applyAlignment="1">
      <alignment horizontal="center" vertical="center"/>
    </xf>
    <xf numFmtId="176" fontId="71" fillId="44" borderId="10" xfId="0" applyNumberFormat="1" applyFont="1" applyFill="1" applyBorder="1" applyAlignment="1">
      <alignment horizontal="center" vertical="center"/>
    </xf>
    <xf numFmtId="189" fontId="29" fillId="35" borderId="10" xfId="0" applyNumberFormat="1" applyFont="1" applyFill="1" applyBorder="1" applyAlignment="1">
      <alignment horizontal="center" vertical="center"/>
    </xf>
    <xf numFmtId="176" fontId="71" fillId="35" borderId="10" xfId="0" applyNumberFormat="1" applyFont="1" applyFill="1" applyBorder="1" applyAlignment="1">
      <alignment horizontal="center" vertical="center"/>
    </xf>
    <xf numFmtId="176" fontId="71" fillId="0" borderId="0" xfId="0" applyNumberFormat="1" applyFont="1" applyAlignment="1">
      <alignment vertical="center"/>
    </xf>
    <xf numFmtId="176" fontId="71" fillId="35" borderId="0" xfId="0" applyNumberFormat="1" applyFont="1" applyFill="1" applyAlignment="1">
      <alignment vertical="center"/>
    </xf>
    <xf numFmtId="189" fontId="29" fillId="36" borderId="10" xfId="0" applyNumberFormat="1" applyFont="1" applyFill="1" applyBorder="1" applyAlignment="1">
      <alignment horizontal="center" vertical="center"/>
    </xf>
    <xf numFmtId="176" fontId="29" fillId="36" borderId="10" xfId="0" applyNumberFormat="1" applyFont="1" applyFill="1" applyBorder="1" applyAlignment="1">
      <alignment horizontal="center" vertical="center"/>
    </xf>
    <xf numFmtId="176" fontId="71" fillId="36" borderId="10" xfId="0" applyNumberFormat="1" applyFont="1" applyFill="1" applyBorder="1" applyAlignment="1">
      <alignment horizontal="center" vertical="center"/>
    </xf>
    <xf numFmtId="0" fontId="29" fillId="41" borderId="10" xfId="0" applyFont="1" applyFill="1" applyBorder="1" applyAlignment="1">
      <alignment wrapText="1"/>
    </xf>
    <xf numFmtId="189" fontId="29" fillId="41" borderId="10" xfId="0" applyNumberFormat="1" applyFont="1" applyFill="1" applyBorder="1" applyAlignment="1">
      <alignment horizontal="center" vertical="center"/>
    </xf>
    <xf numFmtId="176" fontId="29" fillId="41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/>
    </xf>
    <xf numFmtId="176" fontId="74" fillId="35" borderId="0" xfId="0" applyNumberFormat="1" applyFont="1" applyFill="1" applyAlignment="1">
      <alignment/>
    </xf>
    <xf numFmtId="0" fontId="30" fillId="35" borderId="10" xfId="0" applyFont="1" applyFill="1" applyBorder="1" applyAlignment="1">
      <alignment wrapText="1"/>
    </xf>
    <xf numFmtId="0" fontId="74" fillId="35" borderId="0" xfId="0" applyFont="1" applyFill="1" applyAlignment="1">
      <alignment/>
    </xf>
    <xf numFmtId="0" fontId="30" fillId="0" borderId="10" xfId="0" applyFont="1" applyFill="1" applyBorder="1" applyAlignment="1">
      <alignment wrapText="1"/>
    </xf>
    <xf numFmtId="0" fontId="30" fillId="36" borderId="10" xfId="0" applyFont="1" applyFill="1" applyBorder="1" applyAlignment="1">
      <alignment wrapText="1"/>
    </xf>
    <xf numFmtId="0" fontId="30" fillId="38" borderId="10" xfId="0" applyFont="1" applyFill="1" applyBorder="1" applyAlignment="1">
      <alignment wrapText="1"/>
    </xf>
    <xf numFmtId="176" fontId="71" fillId="38" borderId="10" xfId="0" applyNumberFormat="1" applyFont="1" applyFill="1" applyBorder="1" applyAlignment="1">
      <alignment horizontal="center" vertical="center"/>
    </xf>
    <xf numFmtId="189" fontId="29" fillId="42" borderId="10" xfId="0" applyNumberFormat="1" applyFont="1" applyFill="1" applyBorder="1" applyAlignment="1">
      <alignment horizontal="center" vertical="center"/>
    </xf>
    <xf numFmtId="176" fontId="29" fillId="42" borderId="10" xfId="0" applyNumberFormat="1" applyFont="1" applyFill="1" applyBorder="1" applyAlignment="1">
      <alignment horizontal="center" vertical="center"/>
    </xf>
    <xf numFmtId="176" fontId="71" fillId="42" borderId="10" xfId="0" applyNumberFormat="1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wrapText="1"/>
    </xf>
    <xf numFmtId="176" fontId="71" fillId="37" borderId="10" xfId="0" applyNumberFormat="1" applyFont="1" applyFill="1" applyBorder="1" applyAlignment="1">
      <alignment horizontal="center" vertical="center"/>
    </xf>
    <xf numFmtId="189" fontId="29" fillId="38" borderId="10" xfId="0" applyNumberFormat="1" applyFont="1" applyFill="1" applyBorder="1" applyAlignment="1">
      <alignment horizontal="center" vertical="center"/>
    </xf>
    <xf numFmtId="176" fontId="29" fillId="38" borderId="10" xfId="0" applyNumberFormat="1" applyFont="1" applyFill="1" applyBorder="1" applyAlignment="1">
      <alignment horizontal="center" vertical="center"/>
    </xf>
    <xf numFmtId="0" fontId="29" fillId="45" borderId="10" xfId="0" applyFont="1" applyFill="1" applyBorder="1" applyAlignment="1">
      <alignment wrapText="1"/>
    </xf>
    <xf numFmtId="189" fontId="29" fillId="45" borderId="10" xfId="0" applyNumberFormat="1" applyFont="1" applyFill="1" applyBorder="1" applyAlignment="1">
      <alignment horizontal="center" vertical="center"/>
    </xf>
    <xf numFmtId="176" fontId="29" fillId="45" borderId="10" xfId="0" applyNumberFormat="1" applyFont="1" applyFill="1" applyBorder="1" applyAlignment="1">
      <alignment horizontal="center" vertical="center"/>
    </xf>
    <xf numFmtId="176" fontId="29" fillId="35" borderId="15" xfId="0" applyNumberFormat="1" applyFont="1" applyFill="1" applyBorder="1" applyAlignment="1">
      <alignment horizontal="center" vertical="center" shrinkToFit="1"/>
    </xf>
    <xf numFmtId="0" fontId="71" fillId="35" borderId="12" xfId="0" applyFont="1" applyFill="1" applyBorder="1" applyAlignment="1">
      <alignment horizontal="center"/>
    </xf>
    <xf numFmtId="0" fontId="71" fillId="35" borderId="13" xfId="0" applyFont="1" applyFill="1" applyBorder="1" applyAlignment="1">
      <alignment horizontal="center"/>
    </xf>
    <xf numFmtId="0" fontId="30" fillId="38" borderId="10" xfId="0" applyFont="1" applyFill="1" applyBorder="1" applyAlignment="1">
      <alignment vertical="center" shrinkToFit="1"/>
    </xf>
    <xf numFmtId="0" fontId="29" fillId="38" borderId="10" xfId="0" applyFont="1" applyFill="1" applyBorder="1" applyAlignment="1">
      <alignment vertical="center" wrapText="1" shrinkToFit="1"/>
    </xf>
    <xf numFmtId="0" fontId="71" fillId="35" borderId="10" xfId="0" applyFont="1" applyFill="1" applyBorder="1" applyAlignment="1">
      <alignment vertical="center"/>
    </xf>
    <xf numFmtId="0" fontId="70" fillId="0" borderId="0" xfId="0" applyFont="1" applyAlignment="1">
      <alignment/>
    </xf>
    <xf numFmtId="0" fontId="75" fillId="35" borderId="10" xfId="0" applyFont="1" applyFill="1" applyBorder="1" applyAlignment="1">
      <alignment vertical="center" shrinkToFit="1"/>
    </xf>
    <xf numFmtId="0" fontId="29" fillId="38" borderId="10" xfId="0" applyFont="1" applyFill="1" applyBorder="1" applyAlignment="1">
      <alignment vertical="top" wrapText="1" shrinkToFit="1"/>
    </xf>
    <xf numFmtId="189" fontId="29" fillId="38" borderId="10" xfId="0" applyNumberFormat="1" applyFont="1" applyFill="1" applyBorder="1" applyAlignment="1">
      <alignment horizontal="center" vertical="center" shrinkToFit="1"/>
    </xf>
    <xf numFmtId="194" fontId="71" fillId="38" borderId="10" xfId="0" applyNumberFormat="1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vertical="top"/>
    </xf>
    <xf numFmtId="194" fontId="71" fillId="0" borderId="13" xfId="0" applyNumberFormat="1" applyFont="1" applyBorder="1" applyAlignment="1">
      <alignment vertical="top"/>
    </xf>
    <xf numFmtId="0" fontId="71" fillId="35" borderId="0" xfId="0" applyFont="1" applyFill="1" applyAlignment="1">
      <alignment horizontal="right" vertical="top"/>
    </xf>
    <xf numFmtId="176" fontId="71" fillId="35" borderId="0" xfId="0" applyNumberFormat="1" applyFont="1" applyFill="1" applyAlignment="1">
      <alignment horizontal="right" vertical="top"/>
    </xf>
    <xf numFmtId="0" fontId="71" fillId="0" borderId="0" xfId="0" applyFont="1" applyAlignment="1">
      <alignment vertical="top"/>
    </xf>
    <xf numFmtId="176" fontId="71" fillId="0" borderId="0" xfId="0" applyNumberFormat="1" applyFont="1" applyAlignment="1">
      <alignment vertical="top"/>
    </xf>
    <xf numFmtId="0" fontId="29" fillId="35" borderId="10" xfId="0" applyFont="1" applyFill="1" applyBorder="1" applyAlignment="1">
      <alignment vertical="center" wrapText="1" shrinkToFit="1"/>
    </xf>
    <xf numFmtId="189" fontId="29" fillId="35" borderId="10" xfId="0" applyNumberFormat="1" applyFont="1" applyFill="1" applyBorder="1" applyAlignment="1">
      <alignment horizontal="center" vertical="center" shrinkToFit="1"/>
    </xf>
    <xf numFmtId="0" fontId="71" fillId="35" borderId="0" xfId="0" applyFont="1" applyFill="1" applyAlignment="1">
      <alignment horizontal="right"/>
    </xf>
    <xf numFmtId="176" fontId="71" fillId="0" borderId="0" xfId="0" applyNumberFormat="1" applyFont="1" applyAlignment="1">
      <alignment horizontal="right"/>
    </xf>
    <xf numFmtId="176" fontId="71" fillId="35" borderId="0" xfId="0" applyNumberFormat="1" applyFont="1" applyFill="1" applyAlignment="1">
      <alignment horizontal="right"/>
    </xf>
    <xf numFmtId="176" fontId="71" fillId="0" borderId="0" xfId="0" applyNumberFormat="1" applyFont="1" applyAlignment="1">
      <alignment horizontal="left"/>
    </xf>
    <xf numFmtId="176" fontId="70" fillId="0" borderId="0" xfId="0" applyNumberFormat="1" applyFont="1" applyAlignment="1">
      <alignment/>
    </xf>
    <xf numFmtId="0" fontId="70" fillId="0" borderId="10" xfId="0" applyFont="1" applyFill="1" applyBorder="1" applyAlignment="1">
      <alignment vertical="center" wrapText="1" shrinkToFit="1"/>
    </xf>
    <xf numFmtId="189" fontId="70" fillId="0" borderId="10" xfId="0" applyNumberFormat="1" applyFont="1" applyFill="1" applyBorder="1" applyAlignment="1">
      <alignment horizontal="center" vertical="center" shrinkToFit="1"/>
    </xf>
    <xf numFmtId="176" fontId="70" fillId="0" borderId="10" xfId="0" applyNumberFormat="1" applyFont="1" applyFill="1" applyBorder="1" applyAlignment="1">
      <alignment horizontal="center" vertical="center" shrinkToFit="1"/>
    </xf>
    <xf numFmtId="0" fontId="70" fillId="0" borderId="10" xfId="0" applyNumberFormat="1" applyFont="1" applyFill="1" applyBorder="1" applyAlignment="1">
      <alignment/>
    </xf>
    <xf numFmtId="0" fontId="70" fillId="35" borderId="0" xfId="0" applyFont="1" applyFill="1" applyAlignment="1">
      <alignment horizontal="right"/>
    </xf>
    <xf numFmtId="176" fontId="30" fillId="0" borderId="0" xfId="0" applyNumberFormat="1" applyFont="1" applyAlignment="1">
      <alignment horizontal="left"/>
    </xf>
    <xf numFmtId="0" fontId="29" fillId="37" borderId="10" xfId="0" applyFont="1" applyFill="1" applyBorder="1" applyAlignment="1">
      <alignment vertical="center" wrapText="1" shrinkToFit="1"/>
    </xf>
    <xf numFmtId="189" fontId="29" fillId="37" borderId="10" xfId="0" applyNumberFormat="1" applyFont="1" applyFill="1" applyBorder="1" applyAlignment="1">
      <alignment horizontal="center" vertical="center" shrinkToFit="1"/>
    </xf>
    <xf numFmtId="0" fontId="29" fillId="41" borderId="10" xfId="0" applyFont="1" applyFill="1" applyBorder="1" applyAlignment="1">
      <alignment vertical="center" wrapText="1" shrinkToFit="1"/>
    </xf>
    <xf numFmtId="189" fontId="29" fillId="41" borderId="10" xfId="0" applyNumberFormat="1" applyFont="1" applyFill="1" applyBorder="1" applyAlignment="1">
      <alignment horizontal="center" vertical="center" shrinkToFit="1"/>
    </xf>
    <xf numFmtId="0" fontId="29" fillId="36" borderId="10" xfId="0" applyFont="1" applyFill="1" applyBorder="1" applyAlignment="1">
      <alignment vertical="center" shrinkToFit="1"/>
    </xf>
    <xf numFmtId="0" fontId="29" fillId="35" borderId="10" xfId="0" applyFont="1" applyFill="1" applyBorder="1" applyAlignment="1">
      <alignment vertical="top" wrapText="1"/>
    </xf>
    <xf numFmtId="176" fontId="71" fillId="45" borderId="10" xfId="0" applyNumberFormat="1" applyFont="1" applyFill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176" fontId="71" fillId="0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wrapText="1"/>
    </xf>
    <xf numFmtId="0" fontId="30" fillId="45" borderId="10" xfId="0" applyFont="1" applyFill="1" applyBorder="1" applyAlignment="1">
      <alignment wrapText="1"/>
    </xf>
    <xf numFmtId="0" fontId="30" fillId="35" borderId="0" xfId="0" applyFont="1" applyFill="1" applyAlignment="1">
      <alignment/>
    </xf>
    <xf numFmtId="0" fontId="22" fillId="38" borderId="10" xfId="0" applyFont="1" applyFill="1" applyBorder="1" applyAlignment="1">
      <alignment shrinkToFit="1"/>
    </xf>
    <xf numFmtId="0" fontId="29" fillId="36" borderId="10" xfId="0" applyFont="1" applyFill="1" applyBorder="1" applyAlignment="1">
      <alignment vertical="top" wrapText="1"/>
    </xf>
    <xf numFmtId="0" fontId="29" fillId="36" borderId="10" xfId="0" applyFont="1" applyFill="1" applyBorder="1" applyAlignment="1">
      <alignment horizontal="center"/>
    </xf>
    <xf numFmtId="176" fontId="29" fillId="41" borderId="10" xfId="0" applyNumberFormat="1" applyFont="1" applyFill="1" applyBorder="1" applyAlignment="1">
      <alignment horizontal="center" shrinkToFit="1"/>
    </xf>
    <xf numFmtId="176" fontId="29" fillId="42" borderId="10" xfId="0" applyNumberFormat="1" applyFont="1" applyFill="1" applyBorder="1" applyAlignment="1">
      <alignment horizontal="center" shrinkToFit="1"/>
    </xf>
    <xf numFmtId="189" fontId="30" fillId="38" borderId="10" xfId="0" applyNumberFormat="1" applyFont="1" applyFill="1" applyBorder="1" applyAlignment="1">
      <alignment horizontal="center" shrinkToFit="1"/>
    </xf>
    <xf numFmtId="176" fontId="30" fillId="38" borderId="10" xfId="0" applyNumberFormat="1" applyFont="1" applyFill="1" applyBorder="1" applyAlignment="1">
      <alignment horizontal="center" shrinkToFit="1"/>
    </xf>
    <xf numFmtId="176" fontId="30" fillId="38" borderId="10" xfId="0" applyNumberFormat="1" applyFont="1" applyFill="1" applyBorder="1" applyAlignment="1">
      <alignment horizontal="center"/>
    </xf>
    <xf numFmtId="189" fontId="70" fillId="35" borderId="10" xfId="0" applyNumberFormat="1" applyFont="1" applyFill="1" applyBorder="1" applyAlignment="1">
      <alignment horizontal="center" shrinkToFit="1"/>
    </xf>
    <xf numFmtId="176" fontId="70" fillId="35" borderId="10" xfId="0" applyNumberFormat="1" applyFont="1" applyFill="1" applyBorder="1" applyAlignment="1">
      <alignment horizontal="center" shrinkToFit="1"/>
    </xf>
    <xf numFmtId="176" fontId="70" fillId="35" borderId="10" xfId="0" applyNumberFormat="1" applyFont="1" applyFill="1" applyBorder="1" applyAlignment="1">
      <alignment horizontal="center"/>
    </xf>
    <xf numFmtId="0" fontId="70" fillId="35" borderId="10" xfId="0" applyFont="1" applyFill="1" applyBorder="1" applyAlignment="1">
      <alignment/>
    </xf>
    <xf numFmtId="194" fontId="70" fillId="35" borderId="13" xfId="0" applyNumberFormat="1" applyFont="1" applyFill="1" applyBorder="1" applyAlignment="1">
      <alignment/>
    </xf>
    <xf numFmtId="0" fontId="70" fillId="35" borderId="0" xfId="0" applyFont="1" applyFill="1" applyAlignment="1">
      <alignment/>
    </xf>
    <xf numFmtId="176" fontId="70" fillId="35" borderId="0" xfId="0" applyNumberFormat="1" applyFont="1" applyFill="1" applyAlignment="1">
      <alignment/>
    </xf>
    <xf numFmtId="195" fontId="71" fillId="35" borderId="0" xfId="0" applyNumberFormat="1" applyFont="1" applyFill="1" applyAlignment="1">
      <alignment/>
    </xf>
    <xf numFmtId="176" fontId="29" fillId="35" borderId="15" xfId="0" applyNumberFormat="1" applyFont="1" applyFill="1" applyBorder="1" applyAlignment="1">
      <alignment horizontal="center" vertical="center"/>
    </xf>
    <xf numFmtId="0" fontId="71" fillId="35" borderId="11" xfId="0" applyNumberFormat="1" applyFont="1" applyFill="1" applyBorder="1" applyAlignment="1">
      <alignment horizontal="center"/>
    </xf>
    <xf numFmtId="194" fontId="71" fillId="0" borderId="11" xfId="0" applyNumberFormat="1" applyFont="1" applyBorder="1" applyAlignment="1">
      <alignment/>
    </xf>
    <xf numFmtId="194" fontId="71" fillId="0" borderId="1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42" fillId="35" borderId="10" xfId="0" applyNumberFormat="1" applyFont="1" applyFill="1" applyBorder="1" applyAlignment="1">
      <alignment horizontal="left" vertical="center"/>
    </xf>
    <xf numFmtId="0" fontId="42" fillId="35" borderId="11" xfId="0" applyNumberFormat="1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wrapText="1"/>
    </xf>
    <xf numFmtId="0" fontId="66" fillId="0" borderId="20" xfId="0" applyFont="1" applyBorder="1" applyAlignment="1">
      <alignment wrapText="1"/>
    </xf>
    <xf numFmtId="0" fontId="69" fillId="33" borderId="12" xfId="0" applyFont="1" applyFill="1" applyBorder="1" applyAlignment="1">
      <alignment/>
    </xf>
    <xf numFmtId="0" fontId="69" fillId="33" borderId="13" xfId="0" applyFont="1" applyFill="1" applyBorder="1" applyAlignment="1">
      <alignment/>
    </xf>
    <xf numFmtId="0" fontId="66" fillId="34" borderId="12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/>
    </xf>
    <xf numFmtId="0" fontId="65" fillId="33" borderId="13" xfId="0" applyFont="1" applyFill="1" applyBorder="1" applyAlignment="1">
      <alignment/>
    </xf>
    <xf numFmtId="0" fontId="65" fillId="33" borderId="12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/>
    </xf>
    <xf numFmtId="0" fontId="66" fillId="33" borderId="13" xfId="0" applyFont="1" applyFill="1" applyBorder="1" applyAlignment="1">
      <alignment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5" fillId="39" borderId="12" xfId="0" applyFont="1" applyFill="1" applyBorder="1" applyAlignment="1">
      <alignment horizontal="center" vertical="center"/>
    </xf>
    <xf numFmtId="0" fontId="65" fillId="39" borderId="13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/>
    </xf>
    <xf numFmtId="0" fontId="66" fillId="34" borderId="13" xfId="0" applyFont="1" applyFill="1" applyBorder="1" applyAlignment="1">
      <alignment/>
    </xf>
    <xf numFmtId="0" fontId="65" fillId="34" borderId="12" xfId="0" applyFont="1" applyFill="1" applyBorder="1" applyAlignment="1">
      <alignment vertical="center"/>
    </xf>
    <xf numFmtId="0" fontId="65" fillId="34" borderId="13" xfId="0" applyFont="1" applyFill="1" applyBorder="1" applyAlignment="1">
      <alignment vertical="center"/>
    </xf>
    <xf numFmtId="0" fontId="69" fillId="34" borderId="10" xfId="0" applyFont="1" applyFill="1" applyBorder="1" applyAlignment="1">
      <alignment horizontal="center" wrapText="1"/>
    </xf>
    <xf numFmtId="0" fontId="66" fillId="35" borderId="10" xfId="0" applyNumberFormat="1" applyFont="1" applyFill="1" applyBorder="1" applyAlignment="1">
      <alignment/>
    </xf>
    <xf numFmtId="194" fontId="44" fillId="0" borderId="10" xfId="0" applyNumberFormat="1" applyFont="1" applyBorder="1" applyAlignment="1">
      <alignment/>
    </xf>
    <xf numFmtId="195" fontId="66" fillId="0" borderId="0" xfId="0" applyNumberFormat="1" applyFont="1" applyAlignment="1">
      <alignment/>
    </xf>
    <xf numFmtId="0" fontId="25" fillId="0" borderId="17" xfId="0" applyFont="1" applyBorder="1" applyAlignment="1">
      <alignment horizontal="center" wrapText="1"/>
    </xf>
    <xf numFmtId="10" fontId="76" fillId="0" borderId="15" xfId="0" applyNumberFormat="1" applyFont="1" applyBorder="1" applyAlignment="1">
      <alignment/>
    </xf>
    <xf numFmtId="0" fontId="77" fillId="0" borderId="13" xfId="0" applyFont="1" applyBorder="1" applyAlignment="1">
      <alignment/>
    </xf>
    <xf numFmtId="195" fontId="76" fillId="0" borderId="10" xfId="0" applyNumberFormat="1" applyFont="1" applyBorder="1" applyAlignment="1">
      <alignment/>
    </xf>
    <xf numFmtId="0" fontId="25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67" fillId="0" borderId="10" xfId="0" applyNumberFormat="1" applyFont="1" applyBorder="1" applyAlignment="1">
      <alignment/>
    </xf>
    <xf numFmtId="194" fontId="67" fillId="0" borderId="10" xfId="0" applyNumberFormat="1" applyFont="1" applyBorder="1" applyAlignment="1">
      <alignment/>
    </xf>
    <xf numFmtId="0" fontId="78" fillId="0" borderId="10" xfId="0" applyFont="1" applyBorder="1" applyAlignment="1">
      <alignment horizontal="left"/>
    </xf>
    <xf numFmtId="0" fontId="64" fillId="39" borderId="10" xfId="0" applyFont="1" applyFill="1" applyBorder="1" applyAlignment="1">
      <alignment horizontal="left"/>
    </xf>
    <xf numFmtId="0" fontId="34" fillId="38" borderId="10" xfId="0" applyFont="1" applyFill="1" applyBorder="1" applyAlignment="1">
      <alignment horizontal="left"/>
    </xf>
    <xf numFmtId="0" fontId="64" fillId="46" borderId="10" xfId="0" applyFont="1" applyFill="1" applyBorder="1" applyAlignment="1">
      <alignment horizontal="left"/>
    </xf>
    <xf numFmtId="0" fontId="79" fillId="41" borderId="10" xfId="0" applyFont="1" applyFill="1" applyBorder="1" applyAlignment="1">
      <alignment horizontal="left"/>
    </xf>
    <xf numFmtId="0" fontId="79" fillId="36" borderId="10" xfId="0" applyFont="1" applyFill="1" applyBorder="1" applyAlignment="1">
      <alignment horizontal="left"/>
    </xf>
    <xf numFmtId="0" fontId="79" fillId="45" borderId="10" xfId="0" applyFont="1" applyFill="1" applyBorder="1" applyAlignment="1">
      <alignment horizontal="left"/>
    </xf>
    <xf numFmtId="0" fontId="79" fillId="37" borderId="10" xfId="0" applyFont="1" applyFill="1" applyBorder="1" applyAlignment="1">
      <alignment horizontal="left"/>
    </xf>
    <xf numFmtId="0" fontId="79" fillId="44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9"/>
  <sheetViews>
    <sheetView tabSelected="1" zoomScale="80" zoomScaleNormal="80" zoomScalePageLayoutView="0" workbookViewId="0" topLeftCell="A355">
      <pane xSplit="6" topLeftCell="G1" activePane="topRight" state="frozen"/>
      <selection pane="topLeft" activeCell="A9" sqref="A9"/>
      <selection pane="topRight" activeCell="L368" sqref="L368"/>
    </sheetView>
  </sheetViews>
  <sheetFormatPr defaultColWidth="9.140625" defaultRowHeight="15"/>
  <cols>
    <col min="1" max="1" width="92.8515625" style="367" customWidth="1"/>
    <col min="2" max="2" width="8.8515625" style="41" customWidth="1"/>
    <col min="3" max="3" width="10.140625" style="367" customWidth="1"/>
    <col min="4" max="4" width="11.8515625" style="37" customWidth="1"/>
    <col min="5" max="5" width="11.57421875" style="37" customWidth="1"/>
    <col min="6" max="6" width="13.8515625" style="48" customWidth="1"/>
    <col min="7" max="7" width="19.8515625" style="47" customWidth="1"/>
    <col min="8" max="8" width="13.57421875" style="40" customWidth="1"/>
    <col min="9" max="9" width="11.57421875" style="40" customWidth="1"/>
    <col min="10" max="10" width="0" style="37" hidden="1" customWidth="1"/>
    <col min="11" max="11" width="22.421875" style="37" customWidth="1"/>
    <col min="12" max="12" width="33.28125" style="37" customWidth="1"/>
    <col min="13" max="16384" width="9.140625" style="37" customWidth="1"/>
  </cols>
  <sheetData>
    <row r="1" spans="1:7" ht="15.75" customHeight="1">
      <c r="A1" s="35"/>
      <c r="B1" s="36"/>
      <c r="C1" s="36"/>
      <c r="F1" s="38"/>
      <c r="G1" s="39"/>
    </row>
    <row r="2" spans="1:7" ht="15.75" customHeight="1">
      <c r="A2" s="368" t="s">
        <v>145</v>
      </c>
      <c r="B2" s="36"/>
      <c r="C2" s="36"/>
      <c r="F2" s="38"/>
      <c r="G2" s="39"/>
    </row>
    <row r="3" spans="1:7" ht="15.75" customHeight="1">
      <c r="A3" s="10" t="s">
        <v>19</v>
      </c>
      <c r="B3" s="36"/>
      <c r="C3" s="36"/>
      <c r="F3" s="38"/>
      <c r="G3" s="39"/>
    </row>
    <row r="4" spans="1:7" ht="15.75" customHeight="1">
      <c r="A4" s="368" t="s">
        <v>7</v>
      </c>
      <c r="B4" s="36"/>
      <c r="C4" s="36"/>
      <c r="F4" s="38"/>
      <c r="G4" s="39"/>
    </row>
    <row r="5" spans="1:7" ht="15.75" customHeight="1">
      <c r="A5" s="368" t="s">
        <v>11</v>
      </c>
      <c r="B5" s="36"/>
      <c r="C5" s="36"/>
      <c r="F5" s="38"/>
      <c r="G5" s="39"/>
    </row>
    <row r="6" spans="1:7" ht="15.75" customHeight="1">
      <c r="A6" s="368" t="s">
        <v>8</v>
      </c>
      <c r="B6" s="36"/>
      <c r="C6" s="36"/>
      <c r="E6" s="41"/>
      <c r="F6" s="38"/>
      <c r="G6" s="39"/>
    </row>
    <row r="7" spans="1:7" ht="15.75" customHeight="1">
      <c r="A7" s="368" t="s">
        <v>9</v>
      </c>
      <c r="B7" s="36"/>
      <c r="C7" s="36"/>
      <c r="F7" s="38"/>
      <c r="G7" s="39"/>
    </row>
    <row r="8" spans="1:7" ht="15.75" customHeight="1">
      <c r="A8" s="368" t="s">
        <v>10</v>
      </c>
      <c r="B8" s="36"/>
      <c r="C8" s="36"/>
      <c r="F8" s="38"/>
      <c r="G8" s="39"/>
    </row>
    <row r="9" spans="1:7" ht="15.75" customHeight="1">
      <c r="A9" s="368" t="s">
        <v>84</v>
      </c>
      <c r="B9" s="36"/>
      <c r="C9" s="36"/>
      <c r="F9" s="38"/>
      <c r="G9" s="39"/>
    </row>
    <row r="10" spans="1:7" ht="15.75" customHeight="1">
      <c r="A10" s="369"/>
      <c r="B10" s="36"/>
      <c r="C10" s="36"/>
      <c r="F10" s="38"/>
      <c r="G10" s="39"/>
    </row>
    <row r="11" spans="1:7" ht="15.75" customHeight="1">
      <c r="A11" s="42"/>
      <c r="B11" s="36"/>
      <c r="C11" s="36"/>
      <c r="F11" s="38"/>
      <c r="G11" s="39"/>
    </row>
    <row r="12" spans="1:7" ht="12" customHeight="1">
      <c r="A12" s="43"/>
      <c r="B12" s="36"/>
      <c r="C12" s="36"/>
      <c r="F12" s="38"/>
      <c r="G12" s="39"/>
    </row>
    <row r="13" spans="1:6" ht="6" customHeight="1" hidden="1">
      <c r="A13" s="44"/>
      <c r="B13" s="45"/>
      <c r="C13" s="45"/>
      <c r="D13" s="45"/>
      <c r="F13" s="46"/>
    </row>
    <row r="14" spans="1:4" ht="4.5" customHeight="1" hidden="1">
      <c r="A14" s="45"/>
      <c r="B14" s="45"/>
      <c r="C14" s="45"/>
      <c r="D14" s="45"/>
    </row>
    <row r="15" spans="1:4" ht="6" customHeight="1" hidden="1">
      <c r="A15" s="45"/>
      <c r="B15" s="45"/>
      <c r="C15" s="45"/>
      <c r="D15" s="45"/>
    </row>
    <row r="16" spans="1:4" ht="3" customHeight="1" hidden="1">
      <c r="A16" s="45"/>
      <c r="B16" s="45"/>
      <c r="C16" s="45"/>
      <c r="D16" s="45"/>
    </row>
    <row r="17" spans="1:4" ht="6" customHeight="1" hidden="1">
      <c r="A17" s="45"/>
      <c r="B17" s="45"/>
      <c r="C17" s="45"/>
      <c r="D17" s="45"/>
    </row>
    <row r="18" spans="1:9" s="50" customFormat="1" ht="3" customHeight="1" hidden="1">
      <c r="A18" s="49"/>
      <c r="B18" s="49"/>
      <c r="C18" s="49"/>
      <c r="D18" s="49"/>
      <c r="F18" s="51"/>
      <c r="G18" s="52"/>
      <c r="H18" s="53"/>
      <c r="I18" s="53"/>
    </row>
    <row r="19" spans="1:9" ht="42.75" customHeight="1">
      <c r="A19" s="370" t="s">
        <v>269</v>
      </c>
      <c r="B19" s="2" t="s">
        <v>0</v>
      </c>
      <c r="C19" s="3" t="s">
        <v>5</v>
      </c>
      <c r="D19" s="3" t="s">
        <v>54</v>
      </c>
      <c r="E19" s="3" t="s">
        <v>55</v>
      </c>
      <c r="F19" s="4" t="s">
        <v>148</v>
      </c>
      <c r="G19" s="54" t="s">
        <v>53</v>
      </c>
      <c r="H19" s="1" t="s">
        <v>56</v>
      </c>
      <c r="I19" s="37"/>
    </row>
    <row r="20" spans="1:9" ht="27" customHeight="1">
      <c r="A20" s="55"/>
      <c r="B20" s="56"/>
      <c r="C20" s="57"/>
      <c r="D20" s="57"/>
      <c r="E20" s="58"/>
      <c r="F20" s="59"/>
      <c r="G20" s="60"/>
      <c r="H20" s="61"/>
      <c r="I20" s="37"/>
    </row>
    <row r="21" spans="1:9" ht="42.75" customHeight="1">
      <c r="A21" s="11" t="s">
        <v>98</v>
      </c>
      <c r="B21" s="371"/>
      <c r="C21" s="371"/>
      <c r="D21" s="371"/>
      <c r="E21" s="371"/>
      <c r="F21" s="372"/>
      <c r="G21" s="62"/>
      <c r="H21" s="63"/>
      <c r="I21" s="37"/>
    </row>
    <row r="22" spans="1:13" ht="15" customHeight="1">
      <c r="A22" s="64"/>
      <c r="B22" s="65"/>
      <c r="C22" s="65"/>
      <c r="D22" s="65"/>
      <c r="E22" s="65"/>
      <c r="F22" s="66"/>
      <c r="G22" s="67"/>
      <c r="H22" s="68"/>
      <c r="I22" s="69"/>
      <c r="J22" s="69"/>
      <c r="K22" s="69"/>
      <c r="L22" s="69"/>
      <c r="M22" s="69"/>
    </row>
    <row r="23" spans="1:10" ht="15" customHeight="1">
      <c r="A23" s="70" t="s">
        <v>157</v>
      </c>
      <c r="B23" s="71" t="s">
        <v>4</v>
      </c>
      <c r="C23" s="72">
        <v>328</v>
      </c>
      <c r="D23" s="72">
        <f>C23-C23*30%</f>
        <v>229.60000000000002</v>
      </c>
      <c r="E23" s="73">
        <f>C23-C23*40%</f>
        <v>196.79999999999998</v>
      </c>
      <c r="F23" s="73">
        <f>C23-C23*50%</f>
        <v>164</v>
      </c>
      <c r="G23" s="74"/>
      <c r="H23" s="75">
        <f>G23*C23</f>
        <v>0</v>
      </c>
      <c r="I23" s="37"/>
      <c r="J23" s="76"/>
    </row>
    <row r="24" spans="1:10" ht="15" customHeight="1">
      <c r="A24" s="70" t="s">
        <v>157</v>
      </c>
      <c r="B24" s="71" t="s">
        <v>3</v>
      </c>
      <c r="C24" s="72">
        <v>625</v>
      </c>
      <c r="D24" s="72">
        <f>C24-C24*30%</f>
        <v>437.5</v>
      </c>
      <c r="E24" s="73">
        <f>C24-C24*40%</f>
        <v>375</v>
      </c>
      <c r="F24" s="73">
        <f aca="true" t="shared" si="0" ref="F24:F51">C24-C24*50%</f>
        <v>312.5</v>
      </c>
      <c r="G24" s="74"/>
      <c r="H24" s="75">
        <f>G24*C24</f>
        <v>0</v>
      </c>
      <c r="I24" s="37"/>
      <c r="J24" s="76"/>
    </row>
    <row r="25" spans="1:10" ht="15" customHeight="1">
      <c r="A25" s="70" t="s">
        <v>30</v>
      </c>
      <c r="B25" s="71" t="s">
        <v>6</v>
      </c>
      <c r="C25" s="72">
        <v>1859</v>
      </c>
      <c r="D25" s="72">
        <f>C25-C25*30%</f>
        <v>1301.3000000000002</v>
      </c>
      <c r="E25" s="73">
        <f>C25-C25*40%</f>
        <v>1115.4</v>
      </c>
      <c r="F25" s="73">
        <f t="shared" si="0"/>
        <v>929.5</v>
      </c>
      <c r="G25" s="74"/>
      <c r="H25" s="75">
        <f>G25*C25</f>
        <v>0</v>
      </c>
      <c r="I25" s="37"/>
      <c r="J25" s="76"/>
    </row>
    <row r="26" spans="1:10" ht="15" customHeight="1">
      <c r="A26" s="77" t="s">
        <v>36</v>
      </c>
      <c r="B26" s="78" t="s">
        <v>1</v>
      </c>
      <c r="C26" s="79">
        <v>377</v>
      </c>
      <c r="D26" s="72">
        <f>C26-C26*30%</f>
        <v>263.9</v>
      </c>
      <c r="E26" s="73">
        <f>C26-C26*40%</f>
        <v>226.2</v>
      </c>
      <c r="F26" s="73">
        <f t="shared" si="0"/>
        <v>188.5</v>
      </c>
      <c r="G26" s="74"/>
      <c r="H26" s="75">
        <f>G26*C26</f>
        <v>0</v>
      </c>
      <c r="I26" s="37"/>
      <c r="J26" s="76"/>
    </row>
    <row r="27" spans="1:10" ht="15" customHeight="1">
      <c r="A27" s="77" t="s">
        <v>37</v>
      </c>
      <c r="B27" s="78" t="s">
        <v>2</v>
      </c>
      <c r="C27" s="79">
        <v>768</v>
      </c>
      <c r="D27" s="72">
        <f>C27-C27*30%</f>
        <v>537.6</v>
      </c>
      <c r="E27" s="73">
        <f>C27-C27*40%</f>
        <v>460.79999999999995</v>
      </c>
      <c r="F27" s="73">
        <f t="shared" si="0"/>
        <v>384</v>
      </c>
      <c r="G27" s="74"/>
      <c r="H27" s="75">
        <f>G27*C27</f>
        <v>0</v>
      </c>
      <c r="I27" s="37"/>
      <c r="J27" s="76"/>
    </row>
    <row r="28" spans="1:14" s="86" customFormat="1" ht="15" customHeight="1">
      <c r="A28" s="80"/>
      <c r="B28" s="81"/>
      <c r="C28" s="82"/>
      <c r="D28" s="83"/>
      <c r="E28" s="84"/>
      <c r="F28" s="84"/>
      <c r="G28" s="85"/>
      <c r="H28" s="75"/>
      <c r="I28" s="37"/>
      <c r="J28" s="76"/>
      <c r="K28" s="37"/>
      <c r="L28" s="37"/>
      <c r="M28" s="37"/>
      <c r="N28" s="37"/>
    </row>
    <row r="29" spans="1:14" s="86" customFormat="1" ht="15" customHeight="1">
      <c r="A29" s="87" t="s">
        <v>70</v>
      </c>
      <c r="B29" s="88" t="s">
        <v>1</v>
      </c>
      <c r="C29" s="89">
        <v>362</v>
      </c>
      <c r="D29" s="90">
        <f>C29-C29*30%</f>
        <v>253.4</v>
      </c>
      <c r="E29" s="91">
        <f>C29-C29*40%</f>
        <v>217.2</v>
      </c>
      <c r="F29" s="91">
        <f t="shared" si="0"/>
        <v>181</v>
      </c>
      <c r="G29" s="74"/>
      <c r="H29" s="75">
        <f>G29*C29</f>
        <v>0</v>
      </c>
      <c r="I29" s="37"/>
      <c r="J29" s="76"/>
      <c r="K29" s="37"/>
      <c r="L29" s="37"/>
      <c r="M29" s="37"/>
      <c r="N29" s="37"/>
    </row>
    <row r="30" spans="1:14" s="86" customFormat="1" ht="15" customHeight="1">
      <c r="A30" s="87" t="s">
        <v>70</v>
      </c>
      <c r="B30" s="88" t="s">
        <v>97</v>
      </c>
      <c r="C30" s="89">
        <v>749</v>
      </c>
      <c r="D30" s="90">
        <f>C30-C30*30%</f>
        <v>524.3</v>
      </c>
      <c r="E30" s="91">
        <f>C30-C30*40%</f>
        <v>449.4</v>
      </c>
      <c r="F30" s="91">
        <f t="shared" si="0"/>
        <v>374.5</v>
      </c>
      <c r="G30" s="74"/>
      <c r="H30" s="75">
        <f>G30*C30</f>
        <v>0</v>
      </c>
      <c r="I30" s="37"/>
      <c r="J30" s="76"/>
      <c r="K30" s="37"/>
      <c r="L30" s="37"/>
      <c r="M30" s="37"/>
      <c r="N30" s="37"/>
    </row>
    <row r="31" spans="1:11" ht="15" customHeight="1">
      <c r="A31" s="92"/>
      <c r="B31" s="93"/>
      <c r="C31" s="82"/>
      <c r="D31" s="83"/>
      <c r="E31" s="84"/>
      <c r="F31" s="84"/>
      <c r="G31" s="85"/>
      <c r="H31" s="94"/>
      <c r="I31" s="69"/>
      <c r="J31" s="95"/>
      <c r="K31" s="69"/>
    </row>
    <row r="32" spans="1:14" s="86" customFormat="1" ht="15" customHeight="1">
      <c r="A32" s="87" t="s">
        <v>158</v>
      </c>
      <c r="B32" s="88" t="s">
        <v>3</v>
      </c>
      <c r="C32" s="89">
        <v>599</v>
      </c>
      <c r="D32" s="90">
        <f>C32-C32*30%</f>
        <v>419.3</v>
      </c>
      <c r="E32" s="91">
        <f>C32-C32*40%</f>
        <v>359.4</v>
      </c>
      <c r="F32" s="91">
        <f t="shared" si="0"/>
        <v>299.5</v>
      </c>
      <c r="G32" s="74"/>
      <c r="H32" s="75">
        <f>G32*C32</f>
        <v>0</v>
      </c>
      <c r="I32" s="37"/>
      <c r="J32" s="76"/>
      <c r="K32" s="37"/>
      <c r="L32" s="37"/>
      <c r="M32" s="37"/>
      <c r="N32" s="37"/>
    </row>
    <row r="33" spans="1:14" s="86" customFormat="1" ht="15" customHeight="1">
      <c r="A33" s="96"/>
      <c r="B33" s="97"/>
      <c r="C33" s="98"/>
      <c r="D33" s="99"/>
      <c r="E33" s="100"/>
      <c r="F33" s="84"/>
      <c r="G33" s="74"/>
      <c r="H33" s="75"/>
      <c r="I33" s="37"/>
      <c r="J33" s="76"/>
      <c r="K33" s="37"/>
      <c r="L33" s="37"/>
      <c r="M33" s="37"/>
      <c r="N33" s="37"/>
    </row>
    <row r="34" spans="1:15" ht="15" customHeight="1">
      <c r="A34" s="101" t="s">
        <v>31</v>
      </c>
      <c r="B34" s="102" t="s">
        <v>4</v>
      </c>
      <c r="C34" s="103">
        <v>328</v>
      </c>
      <c r="D34" s="103">
        <f>C34-C34*30%</f>
        <v>229.60000000000002</v>
      </c>
      <c r="E34" s="104">
        <f>C34-C34*40%</f>
        <v>196.79999999999998</v>
      </c>
      <c r="F34" s="104">
        <f t="shared" si="0"/>
        <v>164</v>
      </c>
      <c r="G34" s="74"/>
      <c r="H34" s="75">
        <f aca="true" t="shared" si="1" ref="H34:H39">G34*C34</f>
        <v>0</v>
      </c>
      <c r="I34" s="37"/>
      <c r="J34" s="76"/>
      <c r="O34" s="86"/>
    </row>
    <row r="35" spans="1:10" ht="15" customHeight="1">
      <c r="A35" s="101" t="s">
        <v>31</v>
      </c>
      <c r="B35" s="102" t="s">
        <v>3</v>
      </c>
      <c r="C35" s="103">
        <v>625</v>
      </c>
      <c r="D35" s="103">
        <f aca="true" t="shared" si="2" ref="D35:D47">C35-C35*30%</f>
        <v>437.5</v>
      </c>
      <c r="E35" s="104">
        <f aca="true" t="shared" si="3" ref="E35:E47">C35-C35*40%</f>
        <v>375</v>
      </c>
      <c r="F35" s="104">
        <f t="shared" si="0"/>
        <v>312.5</v>
      </c>
      <c r="G35" s="74"/>
      <c r="H35" s="75">
        <f t="shared" si="1"/>
        <v>0</v>
      </c>
      <c r="I35" s="37"/>
      <c r="J35" s="76"/>
    </row>
    <row r="36" spans="1:10" ht="15" customHeight="1">
      <c r="A36" s="101" t="s">
        <v>31</v>
      </c>
      <c r="B36" s="102" t="s">
        <v>6</v>
      </c>
      <c r="C36" s="103">
        <v>1859</v>
      </c>
      <c r="D36" s="103">
        <f t="shared" si="2"/>
        <v>1301.3000000000002</v>
      </c>
      <c r="E36" s="104">
        <f t="shared" si="3"/>
        <v>1115.4</v>
      </c>
      <c r="F36" s="104">
        <f t="shared" si="0"/>
        <v>929.5</v>
      </c>
      <c r="G36" s="74"/>
      <c r="H36" s="75">
        <f t="shared" si="1"/>
        <v>0</v>
      </c>
      <c r="I36" s="37"/>
      <c r="J36" s="76"/>
    </row>
    <row r="37" spans="1:10" ht="15" customHeight="1">
      <c r="A37" s="105" t="s">
        <v>32</v>
      </c>
      <c r="B37" s="102" t="s">
        <v>4</v>
      </c>
      <c r="C37" s="103">
        <v>328</v>
      </c>
      <c r="D37" s="103">
        <f t="shared" si="2"/>
        <v>229.60000000000002</v>
      </c>
      <c r="E37" s="104">
        <f t="shared" si="3"/>
        <v>196.79999999999998</v>
      </c>
      <c r="F37" s="104">
        <f t="shared" si="0"/>
        <v>164</v>
      </c>
      <c r="G37" s="74"/>
      <c r="H37" s="75">
        <f t="shared" si="1"/>
        <v>0</v>
      </c>
      <c r="I37" s="37"/>
      <c r="J37" s="76"/>
    </row>
    <row r="38" spans="1:10" ht="15" customHeight="1">
      <c r="A38" s="105" t="s">
        <v>32</v>
      </c>
      <c r="B38" s="102" t="s">
        <v>3</v>
      </c>
      <c r="C38" s="103">
        <v>625</v>
      </c>
      <c r="D38" s="103">
        <f t="shared" si="2"/>
        <v>437.5</v>
      </c>
      <c r="E38" s="104">
        <f t="shared" si="3"/>
        <v>375</v>
      </c>
      <c r="F38" s="104">
        <f t="shared" si="0"/>
        <v>312.5</v>
      </c>
      <c r="G38" s="74"/>
      <c r="H38" s="75">
        <f t="shared" si="1"/>
        <v>0</v>
      </c>
      <c r="I38" s="37"/>
      <c r="J38" s="76"/>
    </row>
    <row r="39" spans="1:10" ht="15" customHeight="1">
      <c r="A39" s="105" t="s">
        <v>32</v>
      </c>
      <c r="B39" s="102" t="s">
        <v>6</v>
      </c>
      <c r="C39" s="103">
        <v>1859</v>
      </c>
      <c r="D39" s="103">
        <f t="shared" si="2"/>
        <v>1301.3000000000002</v>
      </c>
      <c r="E39" s="104">
        <f t="shared" si="3"/>
        <v>1115.4</v>
      </c>
      <c r="F39" s="104">
        <f t="shared" si="0"/>
        <v>929.5</v>
      </c>
      <c r="G39" s="74"/>
      <c r="H39" s="75">
        <f t="shared" si="1"/>
        <v>0</v>
      </c>
      <c r="I39" s="37"/>
      <c r="J39" s="76"/>
    </row>
    <row r="40" spans="1:15" s="86" customFormat="1" ht="15" customHeight="1">
      <c r="A40" s="106"/>
      <c r="B40" s="107"/>
      <c r="C40" s="83"/>
      <c r="D40" s="108"/>
      <c r="E40" s="109"/>
      <c r="F40" s="84"/>
      <c r="G40" s="74"/>
      <c r="H40" s="75"/>
      <c r="I40" s="37"/>
      <c r="J40" s="76"/>
      <c r="K40" s="37"/>
      <c r="L40" s="37"/>
      <c r="M40" s="37"/>
      <c r="N40" s="37"/>
      <c r="O40" s="37"/>
    </row>
    <row r="41" spans="1:15" s="86" customFormat="1" ht="15" customHeight="1">
      <c r="A41" s="105" t="s">
        <v>159</v>
      </c>
      <c r="B41" s="102" t="s">
        <v>1</v>
      </c>
      <c r="C41" s="103">
        <v>377</v>
      </c>
      <c r="D41" s="103">
        <f t="shared" si="2"/>
        <v>263.9</v>
      </c>
      <c r="E41" s="104">
        <f t="shared" si="3"/>
        <v>226.2</v>
      </c>
      <c r="F41" s="104">
        <f t="shared" si="0"/>
        <v>188.5</v>
      </c>
      <c r="G41" s="74"/>
      <c r="H41" s="75">
        <f>G41*C41</f>
        <v>0</v>
      </c>
      <c r="I41" s="37"/>
      <c r="J41" s="76"/>
      <c r="K41" s="37"/>
      <c r="L41" s="37"/>
      <c r="M41" s="37"/>
      <c r="N41" s="37"/>
      <c r="O41" s="37"/>
    </row>
    <row r="42" spans="1:15" s="86" customFormat="1" ht="14.25" customHeight="1">
      <c r="A42" s="105" t="s">
        <v>33</v>
      </c>
      <c r="B42" s="102" t="s">
        <v>2</v>
      </c>
      <c r="C42" s="103">
        <v>768</v>
      </c>
      <c r="D42" s="103">
        <f t="shared" si="2"/>
        <v>537.6</v>
      </c>
      <c r="E42" s="104">
        <f t="shared" si="3"/>
        <v>460.79999999999995</v>
      </c>
      <c r="F42" s="104">
        <f t="shared" si="0"/>
        <v>384</v>
      </c>
      <c r="G42" s="74"/>
      <c r="H42" s="75">
        <f>G42*C42</f>
        <v>0</v>
      </c>
      <c r="I42" s="37"/>
      <c r="J42" s="76"/>
      <c r="K42" s="37"/>
      <c r="L42" s="69"/>
      <c r="M42" s="37"/>
      <c r="N42" s="37"/>
      <c r="O42" s="37"/>
    </row>
    <row r="43" spans="1:15" s="86" customFormat="1" ht="15" customHeight="1">
      <c r="A43" s="105" t="s">
        <v>33</v>
      </c>
      <c r="B43" s="102" t="s">
        <v>6</v>
      </c>
      <c r="C43" s="103">
        <v>3069</v>
      </c>
      <c r="D43" s="103">
        <f t="shared" si="2"/>
        <v>2148.3</v>
      </c>
      <c r="E43" s="104">
        <f t="shared" si="3"/>
        <v>1841.3999999999999</v>
      </c>
      <c r="F43" s="104">
        <f t="shared" si="0"/>
        <v>1534.5</v>
      </c>
      <c r="G43" s="74"/>
      <c r="H43" s="75">
        <f>G43*C43</f>
        <v>0</v>
      </c>
      <c r="I43" s="37"/>
      <c r="J43" s="76"/>
      <c r="K43" s="37"/>
      <c r="L43" s="37"/>
      <c r="M43" s="37"/>
      <c r="N43" s="37"/>
      <c r="O43" s="37"/>
    </row>
    <row r="44" spans="1:15" s="86" customFormat="1" ht="15" customHeight="1">
      <c r="A44" s="106"/>
      <c r="B44" s="107"/>
      <c r="C44" s="83"/>
      <c r="D44" s="83"/>
      <c r="E44" s="84"/>
      <c r="F44" s="84"/>
      <c r="G44" s="85"/>
      <c r="H44" s="94"/>
      <c r="I44" s="69"/>
      <c r="J44" s="95"/>
      <c r="K44" s="69"/>
      <c r="L44" s="69"/>
      <c r="M44" s="69"/>
      <c r="N44" s="37"/>
      <c r="O44" s="37"/>
    </row>
    <row r="45" spans="1:15" s="86" customFormat="1" ht="15" customHeight="1">
      <c r="A45" s="110" t="s">
        <v>38</v>
      </c>
      <c r="B45" s="111" t="s">
        <v>1</v>
      </c>
      <c r="C45" s="112">
        <v>305</v>
      </c>
      <c r="D45" s="103">
        <f t="shared" si="2"/>
        <v>213.5</v>
      </c>
      <c r="E45" s="104">
        <f t="shared" si="3"/>
        <v>183</v>
      </c>
      <c r="F45" s="104">
        <f t="shared" si="0"/>
        <v>152.5</v>
      </c>
      <c r="G45" s="74"/>
      <c r="H45" s="75">
        <f>G45*C45</f>
        <v>0</v>
      </c>
      <c r="I45" s="37"/>
      <c r="J45" s="95"/>
      <c r="K45" s="37"/>
      <c r="L45" s="37"/>
      <c r="M45" s="37"/>
      <c r="N45" s="37"/>
      <c r="O45" s="37"/>
    </row>
    <row r="46" spans="1:15" ht="15" customHeight="1">
      <c r="A46" s="113"/>
      <c r="B46" s="114"/>
      <c r="C46" s="115"/>
      <c r="D46" s="83"/>
      <c r="E46" s="84"/>
      <c r="F46" s="84"/>
      <c r="G46" s="85"/>
      <c r="H46" s="75"/>
      <c r="I46" s="69"/>
      <c r="J46" s="95"/>
      <c r="K46" s="69"/>
      <c r="O46" s="86"/>
    </row>
    <row r="47" spans="1:15" ht="15" customHeight="1">
      <c r="A47" s="116" t="s">
        <v>117</v>
      </c>
      <c r="B47" s="117" t="s">
        <v>67</v>
      </c>
      <c r="C47" s="118">
        <v>298</v>
      </c>
      <c r="D47" s="119">
        <f t="shared" si="2"/>
        <v>208.60000000000002</v>
      </c>
      <c r="E47" s="120">
        <f t="shared" si="3"/>
        <v>178.8</v>
      </c>
      <c r="F47" s="120">
        <f t="shared" si="0"/>
        <v>149</v>
      </c>
      <c r="G47" s="74"/>
      <c r="H47" s="75">
        <f>G47*C47</f>
        <v>0</v>
      </c>
      <c r="I47" s="121"/>
      <c r="J47" s="95"/>
      <c r="O47" s="86"/>
    </row>
    <row r="48" spans="1:15" ht="15" customHeight="1">
      <c r="A48" s="122"/>
      <c r="B48" s="123"/>
      <c r="C48" s="108"/>
      <c r="D48" s="108"/>
      <c r="E48" s="109"/>
      <c r="F48" s="84"/>
      <c r="G48" s="74"/>
      <c r="H48" s="75"/>
      <c r="I48" s="37"/>
      <c r="J48" s="95"/>
      <c r="N48" s="86"/>
      <c r="O48" s="86"/>
    </row>
    <row r="49" spans="1:15" ht="15" customHeight="1">
      <c r="A49" s="124" t="s">
        <v>34</v>
      </c>
      <c r="B49" s="125" t="s">
        <v>4</v>
      </c>
      <c r="C49" s="89">
        <v>328</v>
      </c>
      <c r="D49" s="89">
        <f>C49-C49*30%</f>
        <v>229.60000000000002</v>
      </c>
      <c r="E49" s="126">
        <f>C49-C49*40%</f>
        <v>196.79999999999998</v>
      </c>
      <c r="F49" s="91">
        <f t="shared" si="0"/>
        <v>164</v>
      </c>
      <c r="G49" s="127"/>
      <c r="H49" s="75">
        <f>G49*C49</f>
        <v>0</v>
      </c>
      <c r="I49" s="37"/>
      <c r="J49" s="95"/>
      <c r="N49" s="86"/>
      <c r="O49" s="86"/>
    </row>
    <row r="50" spans="1:15" ht="15" customHeight="1">
      <c r="A50" s="124" t="s">
        <v>35</v>
      </c>
      <c r="B50" s="125" t="s">
        <v>3</v>
      </c>
      <c r="C50" s="89">
        <v>625</v>
      </c>
      <c r="D50" s="89">
        <f aca="true" t="shared" si="4" ref="D50:D61">C50-C50*30%</f>
        <v>437.5</v>
      </c>
      <c r="E50" s="126">
        <f>C50-C50*40%</f>
        <v>375</v>
      </c>
      <c r="F50" s="91">
        <f t="shared" si="0"/>
        <v>312.5</v>
      </c>
      <c r="G50" s="127"/>
      <c r="H50" s="75">
        <f>G50*C50</f>
        <v>0</v>
      </c>
      <c r="I50" s="37"/>
      <c r="J50" s="95"/>
      <c r="N50" s="86"/>
      <c r="O50" s="86"/>
    </row>
    <row r="51" spans="1:14" ht="15" customHeight="1">
      <c r="A51" s="124" t="s">
        <v>35</v>
      </c>
      <c r="B51" s="125" t="s">
        <v>6</v>
      </c>
      <c r="C51" s="89">
        <v>1859</v>
      </c>
      <c r="D51" s="89">
        <f t="shared" si="4"/>
        <v>1301.3000000000002</v>
      </c>
      <c r="E51" s="126">
        <f>C51-C51*40%</f>
        <v>1115.4</v>
      </c>
      <c r="F51" s="91">
        <f t="shared" si="0"/>
        <v>929.5</v>
      </c>
      <c r="G51" s="127"/>
      <c r="H51" s="75">
        <f>G51*C51</f>
        <v>0</v>
      </c>
      <c r="I51" s="37"/>
      <c r="J51" s="95"/>
      <c r="N51" s="86"/>
    </row>
    <row r="52" spans="1:14" ht="15" customHeight="1">
      <c r="A52" s="128"/>
      <c r="B52" s="129"/>
      <c r="C52" s="130"/>
      <c r="D52" s="98"/>
      <c r="E52" s="131"/>
      <c r="F52" s="131"/>
      <c r="G52" s="127"/>
      <c r="H52" s="75"/>
      <c r="I52" s="37"/>
      <c r="J52" s="95"/>
      <c r="N52" s="86"/>
    </row>
    <row r="53" spans="1:14" ht="30" customHeight="1">
      <c r="A53" s="12" t="s">
        <v>113</v>
      </c>
      <c r="B53" s="373"/>
      <c r="C53" s="373"/>
      <c r="D53" s="373"/>
      <c r="E53" s="373"/>
      <c r="F53" s="373"/>
      <c r="G53" s="374"/>
      <c r="H53" s="37"/>
      <c r="I53" s="95"/>
      <c r="L53" s="132"/>
      <c r="N53" s="86"/>
    </row>
    <row r="54" spans="1:10" ht="15" customHeight="1">
      <c r="A54" s="128"/>
      <c r="B54" s="129"/>
      <c r="C54" s="130"/>
      <c r="D54" s="98"/>
      <c r="E54" s="131"/>
      <c r="F54" s="131"/>
      <c r="G54" s="127"/>
      <c r="H54" s="75"/>
      <c r="I54" s="37"/>
      <c r="J54" s="95"/>
    </row>
    <row r="55" spans="1:11" ht="15" customHeight="1">
      <c r="A55" s="133" t="s">
        <v>160</v>
      </c>
      <c r="B55" s="134" t="s">
        <v>67</v>
      </c>
      <c r="C55" s="135">
        <v>349</v>
      </c>
      <c r="D55" s="136">
        <f t="shared" si="4"/>
        <v>244.3</v>
      </c>
      <c r="E55" s="137">
        <f>C55-C55*40%</f>
        <v>209.4</v>
      </c>
      <c r="F55" s="137">
        <f>C55-C55*50%</f>
        <v>174.5</v>
      </c>
      <c r="G55" s="127"/>
      <c r="H55" s="75">
        <f>G55*C55</f>
        <v>0</v>
      </c>
      <c r="I55" s="37"/>
      <c r="J55" s="95" t="s">
        <v>108</v>
      </c>
      <c r="K55" s="69"/>
    </row>
    <row r="56" spans="1:12" ht="15" customHeight="1">
      <c r="A56" s="128"/>
      <c r="B56" s="129"/>
      <c r="C56" s="115"/>
      <c r="D56" s="82"/>
      <c r="E56" s="138"/>
      <c r="F56" s="138"/>
      <c r="G56" s="139"/>
      <c r="H56" s="75"/>
      <c r="I56" s="37"/>
      <c r="J56" s="95"/>
      <c r="K56" s="69"/>
      <c r="L56" s="69"/>
    </row>
    <row r="57" spans="1:11" ht="15" customHeight="1">
      <c r="A57" s="140" t="s">
        <v>161</v>
      </c>
      <c r="B57" s="141" t="s">
        <v>22</v>
      </c>
      <c r="C57" s="142">
        <v>485</v>
      </c>
      <c r="D57" s="79">
        <f t="shared" si="4"/>
        <v>339.5</v>
      </c>
      <c r="E57" s="143">
        <f>C57-C57*40%</f>
        <v>291</v>
      </c>
      <c r="F57" s="143">
        <f aca="true" t="shared" si="5" ref="F57:F75">C57-C57*50%</f>
        <v>242.5</v>
      </c>
      <c r="G57" s="127"/>
      <c r="H57" s="75">
        <f>G57*C57</f>
        <v>0</v>
      </c>
      <c r="I57" s="37"/>
      <c r="J57" s="95"/>
      <c r="K57" s="69"/>
    </row>
    <row r="58" spans="1:11" ht="15" customHeight="1">
      <c r="A58" s="144"/>
      <c r="B58" s="114"/>
      <c r="C58" s="115"/>
      <c r="D58" s="82"/>
      <c r="E58" s="138"/>
      <c r="F58" s="138"/>
      <c r="G58" s="127"/>
      <c r="H58" s="94"/>
      <c r="I58" s="69"/>
      <c r="J58" s="95"/>
      <c r="K58" s="69"/>
    </row>
    <row r="59" spans="1:11" ht="15" customHeight="1">
      <c r="A59" s="145" t="s">
        <v>162</v>
      </c>
      <c r="B59" s="117" t="s">
        <v>22</v>
      </c>
      <c r="C59" s="118">
        <v>459</v>
      </c>
      <c r="D59" s="146">
        <f t="shared" si="4"/>
        <v>321.3</v>
      </c>
      <c r="E59" s="147">
        <f>C59-C59*40%</f>
        <v>275.4</v>
      </c>
      <c r="F59" s="147">
        <f t="shared" si="5"/>
        <v>229.5</v>
      </c>
      <c r="G59" s="127"/>
      <c r="H59" s="75">
        <f>G59*C59</f>
        <v>0</v>
      </c>
      <c r="I59" s="69"/>
      <c r="J59" s="95"/>
      <c r="K59" s="69"/>
    </row>
    <row r="60" spans="1:11" ht="15" customHeight="1">
      <c r="A60" s="148"/>
      <c r="B60" s="129"/>
      <c r="C60" s="130"/>
      <c r="D60" s="98"/>
      <c r="E60" s="131"/>
      <c r="F60" s="138"/>
      <c r="G60" s="127"/>
      <c r="H60" s="75"/>
      <c r="I60" s="37"/>
      <c r="J60" s="95"/>
      <c r="K60" s="69"/>
    </row>
    <row r="61" spans="1:12" ht="15" customHeight="1">
      <c r="A61" s="149" t="s">
        <v>155</v>
      </c>
      <c r="B61" s="125" t="s">
        <v>22</v>
      </c>
      <c r="C61" s="89">
        <v>459</v>
      </c>
      <c r="D61" s="89">
        <f t="shared" si="4"/>
        <v>321.3</v>
      </c>
      <c r="E61" s="126">
        <f>C61-C61*40%</f>
        <v>275.4</v>
      </c>
      <c r="F61" s="126">
        <f t="shared" si="5"/>
        <v>229.5</v>
      </c>
      <c r="G61" s="127"/>
      <c r="H61" s="75">
        <f>G61*C61</f>
        <v>0</v>
      </c>
      <c r="I61" s="37"/>
      <c r="J61" s="95"/>
      <c r="K61" s="69"/>
      <c r="L61" s="76"/>
    </row>
    <row r="62" spans="1:12" ht="15" customHeight="1">
      <c r="A62" s="150"/>
      <c r="B62" s="129"/>
      <c r="C62" s="130"/>
      <c r="D62" s="98"/>
      <c r="E62" s="131"/>
      <c r="F62" s="138"/>
      <c r="G62" s="127"/>
      <c r="H62" s="75"/>
      <c r="I62" s="37"/>
      <c r="J62" s="95"/>
      <c r="K62" s="69"/>
      <c r="L62" s="76"/>
    </row>
    <row r="63" spans="1:12" ht="15" customHeight="1">
      <c r="A63" s="151" t="s">
        <v>79</v>
      </c>
      <c r="B63" s="111" t="s">
        <v>1</v>
      </c>
      <c r="C63" s="112">
        <v>404</v>
      </c>
      <c r="D63" s="112">
        <f aca="true" t="shared" si="6" ref="D63:D71">C63-C63*30%</f>
        <v>282.8</v>
      </c>
      <c r="E63" s="152">
        <f aca="true" t="shared" si="7" ref="E63:E71">C63-C63*40%</f>
        <v>242.39999999999998</v>
      </c>
      <c r="F63" s="153">
        <f t="shared" si="5"/>
        <v>202</v>
      </c>
      <c r="G63" s="127"/>
      <c r="H63" s="75">
        <f>G63*C63</f>
        <v>0</v>
      </c>
      <c r="I63" s="37"/>
      <c r="J63" s="95"/>
      <c r="K63" s="69"/>
      <c r="L63" s="76"/>
    </row>
    <row r="64" spans="1:12" ht="15" customHeight="1">
      <c r="A64" s="151" t="s">
        <v>39</v>
      </c>
      <c r="B64" s="111" t="s">
        <v>2</v>
      </c>
      <c r="C64" s="112">
        <v>799</v>
      </c>
      <c r="D64" s="112">
        <f t="shared" si="6"/>
        <v>559.3</v>
      </c>
      <c r="E64" s="152">
        <f t="shared" si="7"/>
        <v>479.4</v>
      </c>
      <c r="F64" s="153">
        <f t="shared" si="5"/>
        <v>399.5</v>
      </c>
      <c r="G64" s="127"/>
      <c r="H64" s="75">
        <f>G64*C64</f>
        <v>0</v>
      </c>
      <c r="I64" s="37"/>
      <c r="J64" s="95"/>
      <c r="K64" s="69"/>
      <c r="L64" s="76"/>
    </row>
    <row r="65" spans="1:12" ht="15" customHeight="1">
      <c r="A65" s="154"/>
      <c r="B65" s="114"/>
      <c r="C65" s="115"/>
      <c r="D65" s="115"/>
      <c r="E65" s="155"/>
      <c r="F65" s="138"/>
      <c r="G65" s="127"/>
      <c r="H65" s="94"/>
      <c r="I65" s="69"/>
      <c r="J65" s="95"/>
      <c r="K65" s="69"/>
      <c r="L65" s="76"/>
    </row>
    <row r="66" spans="1:12" ht="15" customHeight="1">
      <c r="A66" s="156" t="s">
        <v>163</v>
      </c>
      <c r="B66" s="141" t="s">
        <v>22</v>
      </c>
      <c r="C66" s="142">
        <v>299</v>
      </c>
      <c r="D66" s="142">
        <f t="shared" si="6"/>
        <v>209.3</v>
      </c>
      <c r="E66" s="157">
        <f t="shared" si="7"/>
        <v>179.39999999999998</v>
      </c>
      <c r="F66" s="143">
        <f t="shared" si="5"/>
        <v>149.5</v>
      </c>
      <c r="G66" s="139"/>
      <c r="H66" s="75">
        <f>G66*C66</f>
        <v>0</v>
      </c>
      <c r="I66" s="69"/>
      <c r="J66" s="95"/>
      <c r="K66" s="69"/>
      <c r="L66" s="76"/>
    </row>
    <row r="67" spans="1:12" ht="15" customHeight="1">
      <c r="A67" s="113"/>
      <c r="B67" s="114"/>
      <c r="C67" s="115"/>
      <c r="D67" s="158"/>
      <c r="E67" s="159"/>
      <c r="F67" s="138"/>
      <c r="G67" s="127"/>
      <c r="H67" s="75"/>
      <c r="I67" s="37"/>
      <c r="J67" s="95"/>
      <c r="K67" s="69"/>
      <c r="L67" s="95"/>
    </row>
    <row r="68" spans="1:12" ht="15" customHeight="1">
      <c r="A68" s="110" t="s">
        <v>143</v>
      </c>
      <c r="B68" s="111" t="s">
        <v>4</v>
      </c>
      <c r="C68" s="112">
        <v>359</v>
      </c>
      <c r="D68" s="112">
        <f t="shared" si="6"/>
        <v>251.3</v>
      </c>
      <c r="E68" s="152">
        <f t="shared" si="7"/>
        <v>215.4</v>
      </c>
      <c r="F68" s="153">
        <f t="shared" si="5"/>
        <v>179.5</v>
      </c>
      <c r="G68" s="127"/>
      <c r="H68" s="75">
        <f>G68*C68</f>
        <v>0</v>
      </c>
      <c r="I68" s="37"/>
      <c r="J68" s="95"/>
      <c r="K68" s="69"/>
      <c r="L68" s="76"/>
    </row>
    <row r="69" spans="1:12" ht="15" customHeight="1">
      <c r="A69" s="113"/>
      <c r="B69" s="114"/>
      <c r="C69" s="115"/>
      <c r="D69" s="115"/>
      <c r="E69" s="155"/>
      <c r="F69" s="138"/>
      <c r="G69" s="127"/>
      <c r="H69" s="94"/>
      <c r="I69" s="69"/>
      <c r="J69" s="95"/>
      <c r="K69" s="69"/>
      <c r="L69" s="76"/>
    </row>
    <row r="70" spans="1:12" ht="15" customHeight="1">
      <c r="A70" s="160" t="s">
        <v>164</v>
      </c>
      <c r="B70" s="111" t="s">
        <v>4</v>
      </c>
      <c r="C70" s="112">
        <v>375</v>
      </c>
      <c r="D70" s="112">
        <f t="shared" si="6"/>
        <v>262.5</v>
      </c>
      <c r="E70" s="152">
        <f t="shared" si="7"/>
        <v>225</v>
      </c>
      <c r="F70" s="153">
        <f t="shared" si="5"/>
        <v>187.5</v>
      </c>
      <c r="G70" s="127"/>
      <c r="H70" s="75">
        <f>G70*C70</f>
        <v>0</v>
      </c>
      <c r="I70" s="37"/>
      <c r="J70" s="95"/>
      <c r="K70" s="69"/>
      <c r="L70" s="76"/>
    </row>
    <row r="71" spans="1:14" ht="15" customHeight="1">
      <c r="A71" s="160" t="s">
        <v>127</v>
      </c>
      <c r="B71" s="111" t="s">
        <v>3</v>
      </c>
      <c r="C71" s="112">
        <v>689</v>
      </c>
      <c r="D71" s="112">
        <f t="shared" si="6"/>
        <v>482.3</v>
      </c>
      <c r="E71" s="152">
        <f t="shared" si="7"/>
        <v>413.4</v>
      </c>
      <c r="F71" s="153">
        <f t="shared" si="5"/>
        <v>344.5</v>
      </c>
      <c r="G71" s="127"/>
      <c r="H71" s="75">
        <f>G71*C71</f>
        <v>0</v>
      </c>
      <c r="I71" s="37"/>
      <c r="J71" s="95"/>
      <c r="L71" s="76"/>
      <c r="N71" s="86"/>
    </row>
    <row r="72" spans="1:14" ht="15" customHeight="1">
      <c r="A72" s="128"/>
      <c r="B72" s="129"/>
      <c r="C72" s="130"/>
      <c r="D72" s="130"/>
      <c r="E72" s="161"/>
      <c r="F72" s="138"/>
      <c r="G72" s="127"/>
      <c r="H72" s="75"/>
      <c r="I72" s="37"/>
      <c r="J72" s="76"/>
      <c r="L72" s="76"/>
      <c r="N72" s="86"/>
    </row>
    <row r="73" spans="1:14" ht="15" customHeight="1">
      <c r="A73" s="162" t="s">
        <v>80</v>
      </c>
      <c r="B73" s="163" t="s">
        <v>24</v>
      </c>
      <c r="C73" s="164">
        <v>457</v>
      </c>
      <c r="D73" s="164">
        <f>C73-C73*30%</f>
        <v>319.9</v>
      </c>
      <c r="E73" s="165">
        <f>C73-C73*40%</f>
        <v>274.2</v>
      </c>
      <c r="F73" s="166">
        <f t="shared" si="5"/>
        <v>228.5</v>
      </c>
      <c r="G73" s="127"/>
      <c r="H73" s="75">
        <f>G73*C73</f>
        <v>0</v>
      </c>
      <c r="I73" s="37"/>
      <c r="J73" s="76"/>
      <c r="L73" s="76"/>
      <c r="N73" s="86"/>
    </row>
    <row r="74" spans="1:14" ht="15" customHeight="1">
      <c r="A74" s="167"/>
      <c r="B74" s="168"/>
      <c r="C74" s="169"/>
      <c r="D74" s="169"/>
      <c r="E74" s="155"/>
      <c r="F74" s="138"/>
      <c r="G74" s="127"/>
      <c r="H74" s="75"/>
      <c r="I74" s="37"/>
      <c r="J74" s="76"/>
      <c r="L74" s="95"/>
      <c r="N74" s="86"/>
    </row>
    <row r="75" spans="1:13" ht="15" customHeight="1">
      <c r="A75" s="13" t="s">
        <v>49</v>
      </c>
      <c r="B75" s="170" t="s">
        <v>4</v>
      </c>
      <c r="C75" s="171">
        <v>309</v>
      </c>
      <c r="D75" s="171">
        <f>C75-C75*30%</f>
        <v>216.3</v>
      </c>
      <c r="E75" s="172">
        <f>C75-C75*40%</f>
        <v>185.39999999999998</v>
      </c>
      <c r="F75" s="137">
        <f t="shared" si="5"/>
        <v>154.5</v>
      </c>
      <c r="G75" s="139"/>
      <c r="H75" s="75">
        <f>G75*C75</f>
        <v>0</v>
      </c>
      <c r="I75" s="37"/>
      <c r="J75" s="76"/>
      <c r="M75" s="86"/>
    </row>
    <row r="76" spans="1:12" ht="15" customHeight="1">
      <c r="A76" s="14"/>
      <c r="B76" s="114"/>
      <c r="C76" s="173"/>
      <c r="D76" s="173"/>
      <c r="E76" s="155"/>
      <c r="F76" s="155"/>
      <c r="G76" s="139"/>
      <c r="H76" s="75"/>
      <c r="I76" s="69"/>
      <c r="J76" s="95"/>
      <c r="K76" s="69"/>
      <c r="L76" s="76"/>
    </row>
    <row r="77" spans="1:12" ht="30" customHeight="1">
      <c r="A77" s="15" t="s">
        <v>109</v>
      </c>
      <c r="B77" s="375"/>
      <c r="C77" s="375"/>
      <c r="D77" s="375"/>
      <c r="E77" s="375"/>
      <c r="F77" s="375"/>
      <c r="G77" s="376"/>
      <c r="H77" s="37"/>
      <c r="I77" s="76"/>
      <c r="K77" s="76"/>
      <c r="L77" s="76"/>
    </row>
    <row r="78" spans="1:12" ht="15" customHeight="1">
      <c r="A78" s="14"/>
      <c r="B78" s="114"/>
      <c r="C78" s="173"/>
      <c r="D78" s="173"/>
      <c r="E78" s="155"/>
      <c r="F78" s="155"/>
      <c r="G78" s="139"/>
      <c r="H78" s="94"/>
      <c r="I78" s="37"/>
      <c r="J78" s="76"/>
      <c r="L78" s="76"/>
    </row>
    <row r="79" spans="1:12" s="175" customFormat="1" ht="15" customHeight="1">
      <c r="A79" s="110" t="s">
        <v>165</v>
      </c>
      <c r="B79" s="111" t="s">
        <v>20</v>
      </c>
      <c r="C79" s="112">
        <v>281</v>
      </c>
      <c r="D79" s="112">
        <f>C79-C79*30%</f>
        <v>196.7</v>
      </c>
      <c r="E79" s="152">
        <f>C79-C79*40%</f>
        <v>168.6</v>
      </c>
      <c r="F79" s="152">
        <f>C79-C79*50%</f>
        <v>140.5</v>
      </c>
      <c r="G79" s="127"/>
      <c r="H79" s="75">
        <f>G79*C79</f>
        <v>0</v>
      </c>
      <c r="I79" s="37"/>
      <c r="J79" s="95"/>
      <c r="K79" s="37"/>
      <c r="L79" s="174"/>
    </row>
    <row r="80" spans="1:12" ht="15" customHeight="1">
      <c r="A80" s="176"/>
      <c r="B80" s="177"/>
      <c r="C80" s="158"/>
      <c r="D80" s="158"/>
      <c r="E80" s="159"/>
      <c r="F80" s="155"/>
      <c r="G80" s="127"/>
      <c r="H80" s="178"/>
      <c r="I80" s="37"/>
      <c r="J80" s="95"/>
      <c r="L80" s="76"/>
    </row>
    <row r="81" spans="1:12" ht="30" customHeight="1">
      <c r="A81" s="179" t="s">
        <v>166</v>
      </c>
      <c r="B81" s="102" t="s">
        <v>20</v>
      </c>
      <c r="C81" s="103">
        <v>348</v>
      </c>
      <c r="D81" s="103">
        <f>C81-C81*30%</f>
        <v>243.60000000000002</v>
      </c>
      <c r="E81" s="104">
        <f>C81-C81*40%</f>
        <v>208.79999999999998</v>
      </c>
      <c r="F81" s="152">
        <f aca="true" t="shared" si="8" ref="F81:F86">C81-C81*50%</f>
        <v>174</v>
      </c>
      <c r="G81" s="74"/>
      <c r="H81" s="180">
        <f aca="true" t="shared" si="9" ref="H81:H86">G81*C81</f>
        <v>0</v>
      </c>
      <c r="I81" s="175"/>
      <c r="J81" s="181" t="s">
        <v>108</v>
      </c>
      <c r="K81" s="175"/>
      <c r="L81" s="76"/>
    </row>
    <row r="82" spans="1:12" ht="30" customHeight="1">
      <c r="A82" s="179" t="s">
        <v>167</v>
      </c>
      <c r="B82" s="111" t="s">
        <v>20</v>
      </c>
      <c r="C82" s="112">
        <v>348</v>
      </c>
      <c r="D82" s="112">
        <f>C82-C82*30%</f>
        <v>243.60000000000002</v>
      </c>
      <c r="E82" s="152">
        <f>C82-C82*40%</f>
        <v>208.79999999999998</v>
      </c>
      <c r="F82" s="152">
        <f t="shared" si="8"/>
        <v>174</v>
      </c>
      <c r="G82" s="127"/>
      <c r="H82" s="75">
        <f t="shared" si="9"/>
        <v>0</v>
      </c>
      <c r="I82" s="37"/>
      <c r="J82" s="95" t="s">
        <v>108</v>
      </c>
      <c r="L82" s="76"/>
    </row>
    <row r="83" spans="1:12" ht="15" customHeight="1">
      <c r="A83" s="14"/>
      <c r="B83" s="114"/>
      <c r="C83" s="173"/>
      <c r="D83" s="173"/>
      <c r="E83" s="155"/>
      <c r="F83" s="155"/>
      <c r="G83" s="127"/>
      <c r="H83" s="75">
        <f t="shared" si="9"/>
        <v>0</v>
      </c>
      <c r="I83" s="37"/>
      <c r="J83" s="95"/>
      <c r="L83" s="76"/>
    </row>
    <row r="84" spans="1:12" ht="14.25" customHeight="1">
      <c r="A84" s="87" t="s">
        <v>168</v>
      </c>
      <c r="B84" s="88" t="s">
        <v>22</v>
      </c>
      <c r="C84" s="89">
        <v>327</v>
      </c>
      <c r="D84" s="89">
        <f>C84-C84*30%</f>
        <v>228.9</v>
      </c>
      <c r="E84" s="126">
        <f>C84-C84*40%</f>
        <v>196.2</v>
      </c>
      <c r="F84" s="182">
        <f t="shared" si="8"/>
        <v>163.5</v>
      </c>
      <c r="G84" s="127"/>
      <c r="H84" s="75">
        <f t="shared" si="9"/>
        <v>0</v>
      </c>
      <c r="I84" s="37"/>
      <c r="J84" s="95"/>
      <c r="L84" s="76"/>
    </row>
    <row r="85" spans="1:12" ht="15" customHeight="1">
      <c r="A85" s="14"/>
      <c r="B85" s="114"/>
      <c r="C85" s="173"/>
      <c r="D85" s="82"/>
      <c r="E85" s="138"/>
      <c r="F85" s="155"/>
      <c r="G85" s="127"/>
      <c r="H85" s="75">
        <f t="shared" si="9"/>
        <v>0</v>
      </c>
      <c r="I85" s="37"/>
      <c r="J85" s="95"/>
      <c r="L85" s="76"/>
    </row>
    <row r="86" spans="1:10" ht="15" customHeight="1">
      <c r="A86" s="16" t="s">
        <v>142</v>
      </c>
      <c r="B86" s="117" t="s">
        <v>22</v>
      </c>
      <c r="C86" s="183">
        <v>261</v>
      </c>
      <c r="D86" s="146">
        <f>C86-C86*30%</f>
        <v>182.7</v>
      </c>
      <c r="E86" s="147">
        <f>C86-C86*40%</f>
        <v>156.6</v>
      </c>
      <c r="F86" s="184">
        <f t="shared" si="8"/>
        <v>130.5</v>
      </c>
      <c r="G86" s="139"/>
      <c r="H86" s="75">
        <f t="shared" si="9"/>
        <v>0</v>
      </c>
      <c r="I86" s="121"/>
      <c r="J86" s="185"/>
    </row>
    <row r="87" spans="1:10" ht="15" customHeight="1">
      <c r="A87" s="167"/>
      <c r="B87" s="168"/>
      <c r="C87" s="169"/>
      <c r="D87" s="169"/>
      <c r="E87" s="155"/>
      <c r="F87" s="155"/>
      <c r="G87" s="127"/>
      <c r="H87" s="94"/>
      <c r="I87" s="37"/>
      <c r="J87" s="95"/>
    </row>
    <row r="88" spans="1:12" ht="30" customHeight="1">
      <c r="A88" s="12" t="s">
        <v>46</v>
      </c>
      <c r="B88" s="377"/>
      <c r="C88" s="377"/>
      <c r="D88" s="377"/>
      <c r="E88" s="377"/>
      <c r="F88" s="377"/>
      <c r="G88" s="378"/>
      <c r="H88" s="37"/>
      <c r="I88" s="95"/>
      <c r="K88" s="76"/>
      <c r="L88" s="76"/>
    </row>
    <row r="89" spans="1:12" ht="15" customHeight="1">
      <c r="A89" s="186"/>
      <c r="B89" s="187"/>
      <c r="C89" s="187"/>
      <c r="D89" s="187"/>
      <c r="E89" s="187"/>
      <c r="F89" s="187"/>
      <c r="G89" s="188"/>
      <c r="H89" s="69"/>
      <c r="I89" s="95"/>
      <c r="J89" s="69"/>
      <c r="K89" s="95"/>
      <c r="L89" s="76"/>
    </row>
    <row r="90" spans="1:12" ht="15" customHeight="1">
      <c r="A90" s="189" t="s">
        <v>169</v>
      </c>
      <c r="B90" s="111" t="s">
        <v>1</v>
      </c>
      <c r="C90" s="112">
        <v>378</v>
      </c>
      <c r="D90" s="112">
        <f>C90-C90*30%</f>
        <v>264.6</v>
      </c>
      <c r="E90" s="152">
        <f>C90-C90*40%</f>
        <v>226.79999999999998</v>
      </c>
      <c r="F90" s="152">
        <f>C90-C90*50%</f>
        <v>189</v>
      </c>
      <c r="G90" s="127"/>
      <c r="H90" s="75">
        <f>G90*C90</f>
        <v>0</v>
      </c>
      <c r="I90" s="37"/>
      <c r="J90" s="95"/>
      <c r="L90" s="76"/>
    </row>
    <row r="91" spans="1:12" ht="15" customHeight="1">
      <c r="A91" s="190" t="s">
        <v>126</v>
      </c>
      <c r="B91" s="111" t="s">
        <v>2</v>
      </c>
      <c r="C91" s="112">
        <v>693</v>
      </c>
      <c r="D91" s="112">
        <f>C91-C91*30%</f>
        <v>485.1</v>
      </c>
      <c r="E91" s="152">
        <f>C91-C91*40%</f>
        <v>415.8</v>
      </c>
      <c r="F91" s="152">
        <f aca="true" t="shared" si="10" ref="F91:F109">C91-C91*50%</f>
        <v>346.5</v>
      </c>
      <c r="G91" s="127"/>
      <c r="H91" s="75">
        <f>G91*C91</f>
        <v>0</v>
      </c>
      <c r="I91" s="37"/>
      <c r="J91" s="95"/>
      <c r="L91" s="76"/>
    </row>
    <row r="92" spans="1:12" ht="15" customHeight="1">
      <c r="A92" s="190" t="s">
        <v>170</v>
      </c>
      <c r="B92" s="111" t="s">
        <v>1</v>
      </c>
      <c r="C92" s="112">
        <v>394</v>
      </c>
      <c r="D92" s="112">
        <f>C92-C92*30%</f>
        <v>275.8</v>
      </c>
      <c r="E92" s="152">
        <f>C92-C92*40%</f>
        <v>236.39999999999998</v>
      </c>
      <c r="F92" s="152">
        <f t="shared" si="10"/>
        <v>197</v>
      </c>
      <c r="G92" s="127"/>
      <c r="H92" s="75">
        <f>G92*C92</f>
        <v>0</v>
      </c>
      <c r="I92" s="37"/>
      <c r="J92" s="95"/>
      <c r="L92" s="191"/>
    </row>
    <row r="93" spans="1:12" ht="15" customHeight="1">
      <c r="A93" s="190" t="s">
        <v>48</v>
      </c>
      <c r="B93" s="111" t="s">
        <v>2</v>
      </c>
      <c r="C93" s="112">
        <v>699</v>
      </c>
      <c r="D93" s="112">
        <f>C93-C93*30%</f>
        <v>489.3</v>
      </c>
      <c r="E93" s="152">
        <f>C93-C93*40%</f>
        <v>419.4</v>
      </c>
      <c r="F93" s="152">
        <f t="shared" si="10"/>
        <v>349.5</v>
      </c>
      <c r="G93" s="139"/>
      <c r="H93" s="75">
        <f>G93*C93</f>
        <v>0</v>
      </c>
      <c r="I93" s="37"/>
      <c r="J93" s="95"/>
      <c r="L93" s="76"/>
    </row>
    <row r="94" spans="1:12" ht="15" customHeight="1">
      <c r="A94" s="192"/>
      <c r="B94" s="177"/>
      <c r="C94" s="158"/>
      <c r="D94" s="158"/>
      <c r="E94" s="159"/>
      <c r="F94" s="155"/>
      <c r="G94" s="139"/>
      <c r="H94" s="178"/>
      <c r="I94" s="86"/>
      <c r="J94" s="95"/>
      <c r="K94" s="86"/>
      <c r="L94" s="76"/>
    </row>
    <row r="95" spans="1:15" ht="15" customHeight="1">
      <c r="A95" s="193" t="s">
        <v>171</v>
      </c>
      <c r="B95" s="117" t="s">
        <v>22</v>
      </c>
      <c r="C95" s="118">
        <v>359</v>
      </c>
      <c r="D95" s="118">
        <f>C95-C95*30%</f>
        <v>251.3</v>
      </c>
      <c r="E95" s="184">
        <f>C95-C95*40%</f>
        <v>215.4</v>
      </c>
      <c r="F95" s="184">
        <f t="shared" si="10"/>
        <v>179.5</v>
      </c>
      <c r="G95" s="139"/>
      <c r="H95" s="75">
        <f>G95*C95</f>
        <v>0</v>
      </c>
      <c r="I95" s="69"/>
      <c r="J95" s="95"/>
      <c r="L95" s="76"/>
      <c r="N95" s="194"/>
      <c r="O95" s="194"/>
    </row>
    <row r="96" spans="1:12" ht="15" customHeight="1">
      <c r="A96" s="192"/>
      <c r="B96" s="114"/>
      <c r="C96" s="115"/>
      <c r="D96" s="158"/>
      <c r="E96" s="159"/>
      <c r="F96" s="159"/>
      <c r="G96" s="127"/>
      <c r="H96" s="178"/>
      <c r="I96" s="37"/>
      <c r="J96" s="95"/>
      <c r="L96" s="76"/>
    </row>
    <row r="97" spans="1:12" ht="15" customHeight="1">
      <c r="A97" s="195" t="s">
        <v>172</v>
      </c>
      <c r="B97" s="170" t="s">
        <v>94</v>
      </c>
      <c r="C97" s="135">
        <v>331</v>
      </c>
      <c r="D97" s="135">
        <f>C97-C97*30%</f>
        <v>231.7</v>
      </c>
      <c r="E97" s="172">
        <f>C97-C97*40%</f>
        <v>198.6</v>
      </c>
      <c r="F97" s="172">
        <f t="shared" si="10"/>
        <v>165.5</v>
      </c>
      <c r="G97" s="139"/>
      <c r="H97" s="75">
        <f>G97*C97</f>
        <v>0</v>
      </c>
      <c r="I97" s="37"/>
      <c r="J97" s="95"/>
      <c r="L97" s="76"/>
    </row>
    <row r="98" spans="1:15" s="41" customFormat="1" ht="15" customHeight="1">
      <c r="A98" s="192"/>
      <c r="B98" s="114"/>
      <c r="C98" s="115"/>
      <c r="D98" s="115"/>
      <c r="E98" s="155"/>
      <c r="F98" s="155"/>
      <c r="G98" s="139"/>
      <c r="H98" s="75"/>
      <c r="I98" s="37"/>
      <c r="J98" s="95"/>
      <c r="K98" s="37"/>
      <c r="L98" s="76"/>
      <c r="M98" s="37"/>
      <c r="N98" s="37"/>
      <c r="O98" s="37"/>
    </row>
    <row r="99" spans="1:12" ht="15" customHeight="1">
      <c r="A99" s="195" t="s">
        <v>47</v>
      </c>
      <c r="B99" s="170" t="s">
        <v>4</v>
      </c>
      <c r="C99" s="135">
        <v>414</v>
      </c>
      <c r="D99" s="135">
        <f>C99-C99*30%</f>
        <v>289.8</v>
      </c>
      <c r="E99" s="172">
        <f>C99-C99*40%</f>
        <v>248.39999999999998</v>
      </c>
      <c r="F99" s="172">
        <f t="shared" si="10"/>
        <v>207</v>
      </c>
      <c r="G99" s="139"/>
      <c r="H99" s="75">
        <f>G99*C99</f>
        <v>0</v>
      </c>
      <c r="I99" s="37"/>
      <c r="J99" s="95"/>
      <c r="L99" s="76"/>
    </row>
    <row r="100" spans="1:12" ht="15" customHeight="1">
      <c r="A100" s="192"/>
      <c r="B100" s="168"/>
      <c r="C100" s="169"/>
      <c r="D100" s="169"/>
      <c r="E100" s="155"/>
      <c r="F100" s="155"/>
      <c r="G100" s="139"/>
      <c r="H100" s="75"/>
      <c r="I100" s="37"/>
      <c r="J100" s="95"/>
      <c r="L100" s="76"/>
    </row>
    <row r="101" spans="1:15" s="198" customFormat="1" ht="30" customHeight="1">
      <c r="A101" s="196" t="s">
        <v>173</v>
      </c>
      <c r="B101" s="197" t="s">
        <v>1</v>
      </c>
      <c r="C101" s="89">
        <v>409</v>
      </c>
      <c r="D101" s="89">
        <f>C101-C101*30%</f>
        <v>286.3</v>
      </c>
      <c r="E101" s="126">
        <f>C101-C101*40%</f>
        <v>245.39999999999998</v>
      </c>
      <c r="F101" s="182">
        <f t="shared" si="10"/>
        <v>204.5</v>
      </c>
      <c r="G101" s="139"/>
      <c r="H101" s="75">
        <f>G101*C101</f>
        <v>0</v>
      </c>
      <c r="I101" s="37"/>
      <c r="J101" s="95"/>
      <c r="K101" s="37"/>
      <c r="L101" s="76"/>
      <c r="M101" s="37"/>
      <c r="N101" s="37"/>
      <c r="O101" s="37"/>
    </row>
    <row r="102" spans="1:12" ht="15" customHeight="1">
      <c r="A102" s="199"/>
      <c r="B102" s="200"/>
      <c r="C102" s="98"/>
      <c r="D102" s="98"/>
      <c r="E102" s="131"/>
      <c r="F102" s="155"/>
      <c r="G102" s="139"/>
      <c r="H102" s="75"/>
      <c r="I102" s="37"/>
      <c r="J102" s="76"/>
      <c r="L102" s="76"/>
    </row>
    <row r="103" spans="1:12" ht="15" customHeight="1">
      <c r="A103" s="201" t="s">
        <v>174</v>
      </c>
      <c r="B103" s="202" t="s">
        <v>23</v>
      </c>
      <c r="C103" s="203">
        <v>317</v>
      </c>
      <c r="D103" s="89">
        <f>C103-C103*30%</f>
        <v>221.9</v>
      </c>
      <c r="E103" s="126">
        <f>C103-C103*40%</f>
        <v>190.2</v>
      </c>
      <c r="F103" s="182">
        <f t="shared" si="10"/>
        <v>158.5</v>
      </c>
      <c r="G103" s="139"/>
      <c r="H103" s="75">
        <f>G103*C103</f>
        <v>0</v>
      </c>
      <c r="I103" s="37"/>
      <c r="J103" s="76"/>
      <c r="L103" s="76"/>
    </row>
    <row r="104" spans="1:12" ht="15" customHeight="1">
      <c r="A104" s="204"/>
      <c r="B104" s="205"/>
      <c r="C104" s="115"/>
      <c r="D104" s="82"/>
      <c r="E104" s="138"/>
      <c r="F104" s="155"/>
      <c r="G104" s="139"/>
      <c r="H104" s="94"/>
      <c r="I104" s="69"/>
      <c r="J104" s="95"/>
      <c r="K104" s="69"/>
      <c r="L104" s="76"/>
    </row>
    <row r="105" spans="1:12" ht="15" customHeight="1">
      <c r="A105" s="206" t="s">
        <v>81</v>
      </c>
      <c r="B105" s="207" t="s">
        <v>23</v>
      </c>
      <c r="C105" s="135">
        <v>385</v>
      </c>
      <c r="D105" s="136">
        <f>C105-C105*30%</f>
        <v>269.5</v>
      </c>
      <c r="E105" s="137">
        <f>C105-C105*40%</f>
        <v>231</v>
      </c>
      <c r="F105" s="172">
        <f t="shared" si="10"/>
        <v>192.5</v>
      </c>
      <c r="G105" s="127"/>
      <c r="H105" s="75">
        <f>G105*C105</f>
        <v>0</v>
      </c>
      <c r="I105" s="37"/>
      <c r="J105" s="76"/>
      <c r="L105" s="76"/>
    </row>
    <row r="106" spans="1:12" ht="15" customHeight="1">
      <c r="A106" s="128"/>
      <c r="B106" s="129"/>
      <c r="C106" s="130"/>
      <c r="D106" s="82"/>
      <c r="E106" s="138"/>
      <c r="F106" s="155"/>
      <c r="G106" s="127"/>
      <c r="H106" s="75"/>
      <c r="I106" s="37"/>
      <c r="J106" s="76"/>
      <c r="L106" s="191"/>
    </row>
    <row r="107" spans="1:12" ht="15" customHeight="1">
      <c r="A107" s="151" t="s">
        <v>175</v>
      </c>
      <c r="B107" s="111" t="s">
        <v>23</v>
      </c>
      <c r="C107" s="208">
        <v>317</v>
      </c>
      <c r="D107" s="209">
        <f>C107-C107*30%</f>
        <v>221.9</v>
      </c>
      <c r="E107" s="153">
        <f>C107-C107*40%</f>
        <v>190.2</v>
      </c>
      <c r="F107" s="152">
        <f t="shared" si="10"/>
        <v>158.5</v>
      </c>
      <c r="G107" s="127"/>
      <c r="H107" s="75">
        <f>G107*C107</f>
        <v>0</v>
      </c>
      <c r="I107" s="37"/>
      <c r="J107" s="76"/>
      <c r="L107" s="76"/>
    </row>
    <row r="108" spans="1:12" ht="15" customHeight="1">
      <c r="A108" s="210"/>
      <c r="B108" s="177"/>
      <c r="C108" s="158"/>
      <c r="D108" s="98"/>
      <c r="E108" s="131"/>
      <c r="F108" s="155"/>
      <c r="G108" s="127"/>
      <c r="H108" s="178"/>
      <c r="I108" s="86"/>
      <c r="J108" s="191"/>
      <c r="K108" s="86"/>
      <c r="L108" s="76"/>
    </row>
    <row r="109" spans="1:14" ht="15" customHeight="1">
      <c r="A109" s="211" t="s">
        <v>176</v>
      </c>
      <c r="B109" s="212" t="s">
        <v>25</v>
      </c>
      <c r="C109" s="213">
        <v>333</v>
      </c>
      <c r="D109" s="214">
        <f>C109-C109*30%</f>
        <v>233.10000000000002</v>
      </c>
      <c r="E109" s="215">
        <f>C109-C109*40%</f>
        <v>199.79999999999998</v>
      </c>
      <c r="F109" s="216">
        <f t="shared" si="10"/>
        <v>166.5</v>
      </c>
      <c r="G109" s="127"/>
      <c r="H109" s="75">
        <f>G109*C109</f>
        <v>0</v>
      </c>
      <c r="I109" s="37"/>
      <c r="J109" s="76" t="s">
        <v>108</v>
      </c>
      <c r="N109" s="69"/>
    </row>
    <row r="110" spans="1:15" s="217" customFormat="1" ht="15" customHeight="1">
      <c r="A110" s="192"/>
      <c r="B110" s="168"/>
      <c r="C110" s="169"/>
      <c r="D110" s="169"/>
      <c r="E110" s="155"/>
      <c r="F110" s="155"/>
      <c r="G110" s="127"/>
      <c r="H110" s="75"/>
      <c r="I110" s="37"/>
      <c r="J110" s="76"/>
      <c r="K110" s="37"/>
      <c r="L110" s="37"/>
      <c r="M110" s="37"/>
      <c r="N110" s="37"/>
      <c r="O110" s="37"/>
    </row>
    <row r="111" spans="1:12" ht="30" customHeight="1">
      <c r="A111" s="17" t="s">
        <v>128</v>
      </c>
      <c r="B111" s="18"/>
      <c r="C111" s="18"/>
      <c r="D111" s="18"/>
      <c r="E111" s="18"/>
      <c r="F111" s="18"/>
      <c r="G111" s="19"/>
      <c r="H111" s="194"/>
      <c r="I111" s="76"/>
      <c r="J111" s="194"/>
      <c r="K111" s="76"/>
      <c r="L111" s="76"/>
    </row>
    <row r="112" spans="1:15" ht="15" customHeight="1">
      <c r="A112" s="218"/>
      <c r="B112" s="219"/>
      <c r="C112" s="219"/>
      <c r="D112" s="219"/>
      <c r="E112" s="219"/>
      <c r="F112" s="219"/>
      <c r="G112" s="220"/>
      <c r="H112" s="221"/>
      <c r="I112" s="95"/>
      <c r="J112" s="221"/>
      <c r="K112" s="95"/>
      <c r="L112" s="76"/>
      <c r="O112" s="198"/>
    </row>
    <row r="113" spans="1:12" ht="15" customHeight="1">
      <c r="A113" s="87" t="s">
        <v>105</v>
      </c>
      <c r="B113" s="125" t="s">
        <v>4</v>
      </c>
      <c r="C113" s="89">
        <v>382</v>
      </c>
      <c r="D113" s="89">
        <f>C113-C113*30%</f>
        <v>267.4</v>
      </c>
      <c r="E113" s="126">
        <f>C113-C113*40%</f>
        <v>229.2</v>
      </c>
      <c r="F113" s="126">
        <f>C113-C113*50%</f>
        <v>191</v>
      </c>
      <c r="G113" s="127"/>
      <c r="H113" s="75">
        <f>G113*C113</f>
        <v>0</v>
      </c>
      <c r="I113" s="37"/>
      <c r="J113" s="76"/>
      <c r="L113" s="95"/>
    </row>
    <row r="114" spans="1:12" ht="15" customHeight="1">
      <c r="A114" s="87" t="s">
        <v>105</v>
      </c>
      <c r="B114" s="125" t="s">
        <v>24</v>
      </c>
      <c r="C114" s="89">
        <v>599</v>
      </c>
      <c r="D114" s="89">
        <f>C114-C114*30%</f>
        <v>419.3</v>
      </c>
      <c r="E114" s="126">
        <f>C114-C114*40%</f>
        <v>359.4</v>
      </c>
      <c r="F114" s="126">
        <f aca="true" t="shared" si="11" ref="F114:F138">C114-C114*50%</f>
        <v>299.5</v>
      </c>
      <c r="G114" s="127"/>
      <c r="H114" s="75">
        <f>G114*C114</f>
        <v>0</v>
      </c>
      <c r="I114" s="37"/>
      <c r="J114" s="76"/>
      <c r="L114" s="76"/>
    </row>
    <row r="115" spans="1:14" ht="15" customHeight="1">
      <c r="A115" s="80"/>
      <c r="B115" s="222"/>
      <c r="C115" s="82"/>
      <c r="D115" s="82"/>
      <c r="E115" s="138"/>
      <c r="F115" s="138"/>
      <c r="G115" s="139"/>
      <c r="H115" s="94"/>
      <c r="I115" s="69"/>
      <c r="J115" s="95"/>
      <c r="K115" s="69"/>
      <c r="L115" s="191"/>
      <c r="N115" s="198"/>
    </row>
    <row r="116" spans="1:12" ht="15" customHeight="1">
      <c r="A116" s="87" t="s">
        <v>177</v>
      </c>
      <c r="B116" s="125" t="s">
        <v>1</v>
      </c>
      <c r="C116" s="89">
        <v>399</v>
      </c>
      <c r="D116" s="89">
        <f>C116-C116*30%</f>
        <v>279.3</v>
      </c>
      <c r="E116" s="126">
        <f>C116-C116*40%</f>
        <v>239.39999999999998</v>
      </c>
      <c r="F116" s="126">
        <f t="shared" si="11"/>
        <v>199.5</v>
      </c>
      <c r="G116" s="127"/>
      <c r="H116" s="75">
        <f>G116*C116</f>
        <v>0</v>
      </c>
      <c r="I116" s="37"/>
      <c r="J116" s="95"/>
      <c r="L116" s="191"/>
    </row>
    <row r="117" spans="1:12" ht="15" customHeight="1">
      <c r="A117" s="96"/>
      <c r="B117" s="223"/>
      <c r="C117" s="98"/>
      <c r="D117" s="98"/>
      <c r="E117" s="131"/>
      <c r="F117" s="138"/>
      <c r="G117" s="127"/>
      <c r="H117" s="178"/>
      <c r="I117" s="86"/>
      <c r="J117" s="95"/>
      <c r="K117" s="86"/>
      <c r="L117" s="76"/>
    </row>
    <row r="118" spans="1:12" ht="15" customHeight="1">
      <c r="A118" s="224" t="s">
        <v>141</v>
      </c>
      <c r="B118" s="225" t="s">
        <v>116</v>
      </c>
      <c r="C118" s="146">
        <v>212</v>
      </c>
      <c r="D118" s="146">
        <f>C118-C118*30%</f>
        <v>148.4</v>
      </c>
      <c r="E118" s="147">
        <f>C118-C118*40%</f>
        <v>127.19999999999999</v>
      </c>
      <c r="F118" s="147">
        <f t="shared" si="11"/>
        <v>106</v>
      </c>
      <c r="G118" s="127"/>
      <c r="H118" s="75">
        <f>G118*C118</f>
        <v>0</v>
      </c>
      <c r="I118" s="86"/>
      <c r="J118" s="95"/>
      <c r="K118" s="86"/>
      <c r="L118" s="76"/>
    </row>
    <row r="119" spans="1:15" s="198" customFormat="1" ht="15" customHeight="1">
      <c r="A119" s="224" t="s">
        <v>115</v>
      </c>
      <c r="B119" s="225" t="s">
        <v>22</v>
      </c>
      <c r="C119" s="146">
        <v>362</v>
      </c>
      <c r="D119" s="146">
        <f>C119-C119*30%</f>
        <v>253.4</v>
      </c>
      <c r="E119" s="147">
        <f>C119-C119*40%</f>
        <v>217.2</v>
      </c>
      <c r="F119" s="147">
        <f t="shared" si="11"/>
        <v>181</v>
      </c>
      <c r="G119" s="127"/>
      <c r="H119" s="75">
        <f>G119*C119</f>
        <v>0</v>
      </c>
      <c r="I119" s="69"/>
      <c r="J119" s="95"/>
      <c r="K119" s="37"/>
      <c r="L119" s="76"/>
      <c r="M119" s="37"/>
      <c r="N119" s="37"/>
      <c r="O119" s="37"/>
    </row>
    <row r="120" spans="1:12" ht="15" customHeight="1">
      <c r="A120" s="192"/>
      <c r="B120" s="168"/>
      <c r="C120" s="169"/>
      <c r="D120" s="169"/>
      <c r="E120" s="155"/>
      <c r="F120" s="138"/>
      <c r="G120" s="127"/>
      <c r="H120" s="75"/>
      <c r="I120" s="37"/>
      <c r="J120" s="95"/>
      <c r="L120" s="76"/>
    </row>
    <row r="121" spans="1:16" ht="15" customHeight="1">
      <c r="A121" s="226" t="s">
        <v>178</v>
      </c>
      <c r="B121" s="111" t="s">
        <v>4</v>
      </c>
      <c r="C121" s="208">
        <v>304</v>
      </c>
      <c r="D121" s="208">
        <f>C121-C121*30%</f>
        <v>212.8</v>
      </c>
      <c r="E121" s="152">
        <f>C121-C121*40%</f>
        <v>182.39999999999998</v>
      </c>
      <c r="F121" s="153">
        <f t="shared" si="11"/>
        <v>152</v>
      </c>
      <c r="G121" s="127"/>
      <c r="H121" s="75">
        <f>G121*C121</f>
        <v>0</v>
      </c>
      <c r="I121" s="37"/>
      <c r="J121" s="95"/>
      <c r="L121" s="76"/>
      <c r="P121" s="217"/>
    </row>
    <row r="122" spans="1:12" ht="15" customHeight="1">
      <c r="A122" s="227"/>
      <c r="B122" s="114"/>
      <c r="C122" s="173"/>
      <c r="D122" s="228"/>
      <c r="E122" s="159"/>
      <c r="F122" s="138"/>
      <c r="G122" s="127"/>
      <c r="H122" s="75"/>
      <c r="I122" s="37"/>
      <c r="J122" s="95"/>
      <c r="L122" s="76"/>
    </row>
    <row r="123" spans="1:16" s="230" customFormat="1" ht="15" customHeight="1">
      <c r="A123" s="229" t="s">
        <v>140</v>
      </c>
      <c r="B123" s="111" t="s">
        <v>116</v>
      </c>
      <c r="C123" s="208">
        <v>238</v>
      </c>
      <c r="D123" s="208">
        <f>C123-C123*30%</f>
        <v>166.60000000000002</v>
      </c>
      <c r="E123" s="152">
        <f>C123-C123*40%</f>
        <v>142.8</v>
      </c>
      <c r="F123" s="153">
        <f t="shared" si="11"/>
        <v>119</v>
      </c>
      <c r="G123" s="127"/>
      <c r="H123" s="75">
        <f>G123*C123</f>
        <v>0</v>
      </c>
      <c r="I123" s="37"/>
      <c r="J123" s="95"/>
      <c r="K123" s="37"/>
      <c r="L123" s="95"/>
      <c r="M123" s="37"/>
      <c r="N123" s="37"/>
      <c r="O123" s="37"/>
      <c r="P123" s="37"/>
    </row>
    <row r="124" spans="1:15" ht="15" customHeight="1">
      <c r="A124" s="160" t="s">
        <v>179</v>
      </c>
      <c r="B124" s="111" t="s">
        <v>1</v>
      </c>
      <c r="C124" s="112">
        <v>419</v>
      </c>
      <c r="D124" s="208">
        <f>C124-C124*30%</f>
        <v>293.3</v>
      </c>
      <c r="E124" s="152">
        <f>C124-C124*40%</f>
        <v>251.39999999999998</v>
      </c>
      <c r="F124" s="153">
        <f t="shared" si="11"/>
        <v>209.5</v>
      </c>
      <c r="G124" s="127"/>
      <c r="H124" s="75">
        <f>G124*C124</f>
        <v>0</v>
      </c>
      <c r="I124" s="37"/>
      <c r="J124" s="95"/>
      <c r="L124" s="95"/>
      <c r="N124" s="198"/>
      <c r="O124" s="198"/>
    </row>
    <row r="125" spans="1:16" s="217" customFormat="1" ht="15" customHeight="1">
      <c r="A125" s="129"/>
      <c r="B125" s="114"/>
      <c r="C125" s="115"/>
      <c r="D125" s="173"/>
      <c r="E125" s="155"/>
      <c r="F125" s="138"/>
      <c r="G125" s="139"/>
      <c r="H125" s="94"/>
      <c r="I125" s="69"/>
      <c r="J125" s="95"/>
      <c r="K125" s="69"/>
      <c r="L125" s="76"/>
      <c r="M125" s="86"/>
      <c r="N125" s="37"/>
      <c r="O125" s="37"/>
      <c r="P125" s="37"/>
    </row>
    <row r="126" spans="1:14" ht="15" customHeight="1">
      <c r="A126" s="160" t="s">
        <v>66</v>
      </c>
      <c r="B126" s="111" t="s">
        <v>116</v>
      </c>
      <c r="C126" s="112">
        <v>242</v>
      </c>
      <c r="D126" s="208">
        <f>C126-C126*30%</f>
        <v>169.4</v>
      </c>
      <c r="E126" s="152">
        <f>C126-C126*40%</f>
        <v>145.2</v>
      </c>
      <c r="F126" s="153">
        <f t="shared" si="11"/>
        <v>121</v>
      </c>
      <c r="G126" s="139"/>
      <c r="H126" s="75">
        <f>G126*C126</f>
        <v>0</v>
      </c>
      <c r="I126" s="69"/>
      <c r="J126" s="95"/>
      <c r="K126" s="69"/>
      <c r="L126" s="76"/>
      <c r="N126" s="69"/>
    </row>
    <row r="127" spans="1:12" ht="15" customHeight="1">
      <c r="A127" s="231" t="s">
        <v>180</v>
      </c>
      <c r="B127" s="111" t="s">
        <v>1</v>
      </c>
      <c r="C127" s="112">
        <v>444</v>
      </c>
      <c r="D127" s="208">
        <f>C127-C127*30%</f>
        <v>310.8</v>
      </c>
      <c r="E127" s="152">
        <f>C127-C127*40%</f>
        <v>266.4</v>
      </c>
      <c r="F127" s="153">
        <f t="shared" si="11"/>
        <v>222</v>
      </c>
      <c r="G127" s="127"/>
      <c r="H127" s="75">
        <f>G127*C127</f>
        <v>0</v>
      </c>
      <c r="I127" s="37"/>
      <c r="J127" s="95"/>
      <c r="L127" s="191"/>
    </row>
    <row r="128" spans="1:13" s="232" customFormat="1" ht="15" customHeight="1">
      <c r="A128" s="160" t="s">
        <v>66</v>
      </c>
      <c r="B128" s="111" t="s">
        <v>2</v>
      </c>
      <c r="C128" s="112">
        <v>831</v>
      </c>
      <c r="D128" s="208">
        <f>C128-C128*30%</f>
        <v>581.7</v>
      </c>
      <c r="E128" s="152">
        <f>C128-C128*40%</f>
        <v>498.59999999999997</v>
      </c>
      <c r="F128" s="153">
        <f t="shared" si="11"/>
        <v>415.5</v>
      </c>
      <c r="G128" s="127"/>
      <c r="H128" s="75">
        <f>G128*C128</f>
        <v>0</v>
      </c>
      <c r="I128" s="37"/>
      <c r="J128" s="95"/>
      <c r="K128" s="37"/>
      <c r="L128" s="76"/>
      <c r="M128" s="37"/>
    </row>
    <row r="129" spans="1:12" ht="15" customHeight="1">
      <c r="A129" s="233"/>
      <c r="B129" s="177"/>
      <c r="C129" s="158"/>
      <c r="D129" s="228"/>
      <c r="E129" s="159"/>
      <c r="F129" s="138"/>
      <c r="G129" s="127"/>
      <c r="H129" s="178"/>
      <c r="I129" s="86"/>
      <c r="J129" s="191"/>
      <c r="K129" s="86"/>
      <c r="L129" s="76"/>
    </row>
    <row r="130" spans="1:12" ht="15" customHeight="1">
      <c r="A130" s="234" t="s">
        <v>181</v>
      </c>
      <c r="B130" s="212" t="s">
        <v>20</v>
      </c>
      <c r="C130" s="213">
        <v>211</v>
      </c>
      <c r="D130" s="235">
        <f>C130-C130*30%</f>
        <v>147.7</v>
      </c>
      <c r="E130" s="216">
        <f>C130-C130*40%</f>
        <v>126.6</v>
      </c>
      <c r="F130" s="215">
        <f t="shared" si="11"/>
        <v>105.5</v>
      </c>
      <c r="G130" s="127"/>
      <c r="H130" s="75">
        <f>G130*C130</f>
        <v>0</v>
      </c>
      <c r="I130" s="37"/>
      <c r="J130" s="95" t="s">
        <v>108</v>
      </c>
      <c r="L130" s="76"/>
    </row>
    <row r="131" spans="1:15" s="198" customFormat="1" ht="15" customHeight="1">
      <c r="A131" s="234" t="s">
        <v>182</v>
      </c>
      <c r="B131" s="212" t="s">
        <v>20</v>
      </c>
      <c r="C131" s="213">
        <v>221</v>
      </c>
      <c r="D131" s="235">
        <f>C131-C131*30%</f>
        <v>154.7</v>
      </c>
      <c r="E131" s="216">
        <f>C131-C131*40%</f>
        <v>132.6</v>
      </c>
      <c r="F131" s="215">
        <f t="shared" si="11"/>
        <v>110.5</v>
      </c>
      <c r="G131" s="127"/>
      <c r="H131" s="75">
        <f>G131*C131</f>
        <v>0</v>
      </c>
      <c r="I131" s="37"/>
      <c r="J131" s="95" t="s">
        <v>108</v>
      </c>
      <c r="K131" s="37"/>
      <c r="L131" s="76"/>
      <c r="M131" s="37"/>
      <c r="N131" s="37"/>
      <c r="O131" s="37"/>
    </row>
    <row r="132" spans="1:12" ht="15" customHeight="1">
      <c r="A132" s="129"/>
      <c r="B132" s="114"/>
      <c r="C132" s="115"/>
      <c r="D132" s="173"/>
      <c r="E132" s="155"/>
      <c r="F132" s="138"/>
      <c r="G132" s="127"/>
      <c r="H132" s="75"/>
      <c r="I132" s="37"/>
      <c r="J132" s="95"/>
      <c r="L132" s="76"/>
    </row>
    <row r="133" spans="1:12" ht="15" customHeight="1">
      <c r="A133" s="234" t="s">
        <v>183</v>
      </c>
      <c r="B133" s="212" t="s">
        <v>67</v>
      </c>
      <c r="C133" s="213">
        <v>326</v>
      </c>
      <c r="D133" s="235">
        <f>C133-C133*30%</f>
        <v>228.2</v>
      </c>
      <c r="E133" s="216">
        <f>C133-C133*40%</f>
        <v>195.6</v>
      </c>
      <c r="F133" s="215">
        <f t="shared" si="11"/>
        <v>163</v>
      </c>
      <c r="G133" s="127"/>
      <c r="H133" s="75">
        <f>G133*C133</f>
        <v>0</v>
      </c>
      <c r="I133" s="37"/>
      <c r="J133" s="95" t="s">
        <v>108</v>
      </c>
      <c r="L133" s="76"/>
    </row>
    <row r="134" spans="1:12" ht="15" customHeight="1">
      <c r="A134" s="192"/>
      <c r="B134" s="168"/>
      <c r="C134" s="169"/>
      <c r="D134" s="169"/>
      <c r="E134" s="155"/>
      <c r="F134" s="138"/>
      <c r="G134" s="127"/>
      <c r="H134" s="75"/>
      <c r="I134" s="37"/>
      <c r="J134" s="95"/>
      <c r="L134" s="76"/>
    </row>
    <row r="135" spans="1:12" ht="15" customHeight="1">
      <c r="A135" s="236" t="s">
        <v>184</v>
      </c>
      <c r="B135" s="170" t="s">
        <v>22</v>
      </c>
      <c r="C135" s="135">
        <v>429</v>
      </c>
      <c r="D135" s="135">
        <f>C135-C135*30%</f>
        <v>300.3</v>
      </c>
      <c r="E135" s="172">
        <f>C135-C135*40%</f>
        <v>257.4</v>
      </c>
      <c r="F135" s="137">
        <f t="shared" si="11"/>
        <v>214.5</v>
      </c>
      <c r="G135" s="127"/>
      <c r="H135" s="75">
        <f>G135*C135</f>
        <v>0</v>
      </c>
      <c r="I135" s="37"/>
      <c r="J135" s="95"/>
      <c r="L135" s="76"/>
    </row>
    <row r="136" spans="1:12" ht="15" customHeight="1">
      <c r="A136" s="237"/>
      <c r="B136" s="114"/>
      <c r="C136" s="115"/>
      <c r="D136" s="115"/>
      <c r="E136" s="155"/>
      <c r="F136" s="138"/>
      <c r="G136" s="139"/>
      <c r="H136" s="75"/>
      <c r="I136" s="69"/>
      <c r="J136" s="95"/>
      <c r="K136" s="69"/>
      <c r="L136" s="76"/>
    </row>
    <row r="137" spans="1:16" ht="15" customHeight="1">
      <c r="A137" s="238" t="s">
        <v>185</v>
      </c>
      <c r="B137" s="239" t="s">
        <v>71</v>
      </c>
      <c r="C137" s="203">
        <v>228</v>
      </c>
      <c r="D137" s="203">
        <f>C137-C137*30%</f>
        <v>159.60000000000002</v>
      </c>
      <c r="E137" s="182">
        <f>C137-C137*40%</f>
        <v>136.8</v>
      </c>
      <c r="F137" s="126">
        <f t="shared" si="11"/>
        <v>114</v>
      </c>
      <c r="G137" s="127"/>
      <c r="H137" s="75">
        <f>G137*C137</f>
        <v>0</v>
      </c>
      <c r="I137" s="37"/>
      <c r="J137" s="95"/>
      <c r="L137" s="76"/>
      <c r="P137" s="230"/>
    </row>
    <row r="138" spans="1:10" ht="15" customHeight="1">
      <c r="A138" s="240" t="s">
        <v>186</v>
      </c>
      <c r="B138" s="141" t="s">
        <v>71</v>
      </c>
      <c r="C138" s="142">
        <v>228</v>
      </c>
      <c r="D138" s="142">
        <f>C138-C138*30%</f>
        <v>159.60000000000002</v>
      </c>
      <c r="E138" s="157">
        <f>C138-C138*40%</f>
        <v>136.8</v>
      </c>
      <c r="F138" s="143">
        <f t="shared" si="11"/>
        <v>114</v>
      </c>
      <c r="G138" s="139"/>
      <c r="H138" s="75">
        <f>G138*C138</f>
        <v>0</v>
      </c>
      <c r="I138" s="37"/>
      <c r="J138" s="95"/>
    </row>
    <row r="139" spans="1:15" ht="15" customHeight="1">
      <c r="A139" s="192"/>
      <c r="B139" s="168"/>
      <c r="C139" s="169"/>
      <c r="D139" s="169"/>
      <c r="E139" s="155"/>
      <c r="F139" s="155"/>
      <c r="G139" s="127"/>
      <c r="H139" s="75"/>
      <c r="I139" s="37"/>
      <c r="J139" s="95"/>
      <c r="L139" s="76"/>
      <c r="O139" s="217"/>
    </row>
    <row r="140" spans="1:12" ht="30" customHeight="1">
      <c r="A140" s="17" t="s">
        <v>57</v>
      </c>
      <c r="B140" s="379"/>
      <c r="C140" s="379"/>
      <c r="D140" s="379"/>
      <c r="E140" s="379"/>
      <c r="F140" s="379"/>
      <c r="G140" s="380"/>
      <c r="H140" s="198"/>
      <c r="I140" s="95"/>
      <c r="J140" s="198"/>
      <c r="K140" s="76"/>
      <c r="L140" s="76"/>
    </row>
    <row r="141" spans="1:12" ht="15" customHeight="1">
      <c r="A141" s="199" t="s">
        <v>187</v>
      </c>
      <c r="B141" s="200" t="s">
        <v>25</v>
      </c>
      <c r="C141" s="241">
        <v>208</v>
      </c>
      <c r="D141" s="241">
        <f>C141-C141*30%</f>
        <v>145.6</v>
      </c>
      <c r="E141" s="159">
        <f>C141-C141*40%</f>
        <v>124.8</v>
      </c>
      <c r="F141" s="159">
        <f>C141-C141*50%</f>
        <v>104</v>
      </c>
      <c r="G141" s="127"/>
      <c r="H141" s="75">
        <f>G141*C141</f>
        <v>0</v>
      </c>
      <c r="I141" s="37"/>
      <c r="J141" s="95"/>
      <c r="L141" s="76"/>
    </row>
    <row r="142" spans="1:12" ht="15" customHeight="1">
      <c r="A142" s="199" t="s">
        <v>91</v>
      </c>
      <c r="B142" s="200" t="s">
        <v>25</v>
      </c>
      <c r="C142" s="241">
        <v>208</v>
      </c>
      <c r="D142" s="241">
        <f>C142-C142*30%</f>
        <v>145.6</v>
      </c>
      <c r="E142" s="159">
        <f>C142-C142*40%</f>
        <v>124.8</v>
      </c>
      <c r="F142" s="159">
        <f>C142-C142*50%</f>
        <v>104</v>
      </c>
      <c r="G142" s="127"/>
      <c r="H142" s="75">
        <f>G142*C142</f>
        <v>0</v>
      </c>
      <c r="I142" s="37"/>
      <c r="J142" s="95"/>
      <c r="L142" s="76"/>
    </row>
    <row r="143" spans="1:12" ht="15" customHeight="1">
      <c r="A143" s="199" t="s">
        <v>77</v>
      </c>
      <c r="B143" s="200" t="s">
        <v>25</v>
      </c>
      <c r="C143" s="241">
        <v>208</v>
      </c>
      <c r="D143" s="241">
        <f>C143-C143*30%</f>
        <v>145.6</v>
      </c>
      <c r="E143" s="159">
        <f>C143-C143*40%</f>
        <v>124.8</v>
      </c>
      <c r="F143" s="159">
        <f>C143-C143*50%</f>
        <v>104</v>
      </c>
      <c r="G143" s="127"/>
      <c r="H143" s="75">
        <f>G143*C143</f>
        <v>0</v>
      </c>
      <c r="I143" s="37"/>
      <c r="J143" s="95"/>
      <c r="L143" s="76"/>
    </row>
    <row r="144" spans="1:12" ht="15" customHeight="1">
      <c r="A144" s="199" t="s">
        <v>83</v>
      </c>
      <c r="B144" s="200" t="s">
        <v>25</v>
      </c>
      <c r="C144" s="241">
        <v>208</v>
      </c>
      <c r="D144" s="241">
        <f>C144-C144*30%</f>
        <v>145.6</v>
      </c>
      <c r="E144" s="159">
        <f>C144-C144*40%</f>
        <v>124.8</v>
      </c>
      <c r="F144" s="159">
        <f>C144-C144*50%</f>
        <v>104</v>
      </c>
      <c r="G144" s="127"/>
      <c r="H144" s="75">
        <f>G144*C144</f>
        <v>0</v>
      </c>
      <c r="I144" s="37"/>
      <c r="J144" s="95"/>
      <c r="L144" s="76"/>
    </row>
    <row r="145" spans="1:12" ht="15" customHeight="1">
      <c r="A145" s="199"/>
      <c r="B145" s="200"/>
      <c r="C145" s="241"/>
      <c r="D145" s="241"/>
      <c r="E145" s="159"/>
      <c r="F145" s="159"/>
      <c r="G145" s="127"/>
      <c r="H145" s="75"/>
      <c r="I145" s="37"/>
      <c r="J145" s="76"/>
      <c r="L145" s="76"/>
    </row>
    <row r="146" spans="1:10" ht="15" customHeight="1">
      <c r="A146" s="162" t="s">
        <v>65</v>
      </c>
      <c r="B146" s="163" t="s">
        <v>24</v>
      </c>
      <c r="C146" s="164">
        <v>416</v>
      </c>
      <c r="D146" s="164">
        <f>C146-C146*30%</f>
        <v>291.2</v>
      </c>
      <c r="E146" s="165">
        <f>C146-C146*40%</f>
        <v>249.6</v>
      </c>
      <c r="F146" s="165">
        <f>C146-C146*50%</f>
        <v>208</v>
      </c>
      <c r="G146" s="127"/>
      <c r="H146" s="75">
        <f>G146*C146</f>
        <v>0</v>
      </c>
      <c r="I146" s="37"/>
      <c r="J146" s="76"/>
    </row>
    <row r="147" spans="1:12" ht="15" customHeight="1">
      <c r="A147" s="167"/>
      <c r="B147" s="168"/>
      <c r="C147" s="169"/>
      <c r="D147" s="169"/>
      <c r="E147" s="155"/>
      <c r="F147" s="155"/>
      <c r="G147" s="127"/>
      <c r="H147" s="75"/>
      <c r="I147" s="37"/>
      <c r="J147" s="76"/>
      <c r="L147" s="95"/>
    </row>
    <row r="148" spans="1:12" ht="30" customHeight="1">
      <c r="A148" s="17" t="s">
        <v>50</v>
      </c>
      <c r="B148" s="379"/>
      <c r="C148" s="379"/>
      <c r="D148" s="379"/>
      <c r="E148" s="379"/>
      <c r="F148" s="379"/>
      <c r="G148" s="380"/>
      <c r="H148" s="198"/>
      <c r="I148" s="76"/>
      <c r="J148" s="198"/>
      <c r="K148" s="76"/>
      <c r="L148" s="76"/>
    </row>
    <row r="149" spans="1:12" ht="15" customHeight="1">
      <c r="A149" s="218"/>
      <c r="B149" s="242"/>
      <c r="C149" s="242"/>
      <c r="D149" s="242"/>
      <c r="E149" s="242"/>
      <c r="F149" s="242"/>
      <c r="G149" s="242"/>
      <c r="H149" s="243"/>
      <c r="I149" s="244"/>
      <c r="J149" s="95"/>
      <c r="K149" s="244"/>
      <c r="L149" s="76"/>
    </row>
    <row r="150" spans="1:12" ht="15" customHeight="1">
      <c r="A150" s="20" t="s">
        <v>156</v>
      </c>
      <c r="B150" s="111" t="s">
        <v>20</v>
      </c>
      <c r="C150" s="112">
        <v>278</v>
      </c>
      <c r="D150" s="112">
        <f>C150-C150*30%</f>
        <v>194.60000000000002</v>
      </c>
      <c r="E150" s="152">
        <f>C150-C150*40%</f>
        <v>166.8</v>
      </c>
      <c r="F150" s="152">
        <f>C150-C150*50%</f>
        <v>139</v>
      </c>
      <c r="G150" s="127"/>
      <c r="H150" s="75">
        <f>G150*C150</f>
        <v>0</v>
      </c>
      <c r="I150" s="37"/>
      <c r="J150" s="76"/>
      <c r="L150" s="76"/>
    </row>
    <row r="151" spans="1:15" ht="15" customHeight="1">
      <c r="A151" s="160" t="s">
        <v>125</v>
      </c>
      <c r="B151" s="111" t="s">
        <v>20</v>
      </c>
      <c r="C151" s="112">
        <v>329</v>
      </c>
      <c r="D151" s="112">
        <f>C151-C151*30%</f>
        <v>230.3</v>
      </c>
      <c r="E151" s="152">
        <f>C151-C151*40%</f>
        <v>197.4</v>
      </c>
      <c r="F151" s="152">
        <f aca="true" t="shared" si="12" ref="F151:F171">C151-C151*50%</f>
        <v>164.5</v>
      </c>
      <c r="G151" s="127"/>
      <c r="H151" s="75">
        <f>G151*C151</f>
        <v>0</v>
      </c>
      <c r="I151" s="37"/>
      <c r="J151" s="76"/>
      <c r="L151" s="76"/>
      <c r="O151" s="198"/>
    </row>
    <row r="152" spans="1:12" ht="15" customHeight="1">
      <c r="A152" s="233"/>
      <c r="B152" s="177"/>
      <c r="C152" s="158"/>
      <c r="D152" s="158"/>
      <c r="E152" s="159"/>
      <c r="F152" s="159"/>
      <c r="G152" s="127"/>
      <c r="H152" s="178"/>
      <c r="I152" s="37"/>
      <c r="J152" s="76"/>
      <c r="L152" s="76"/>
    </row>
    <row r="153" spans="1:12" ht="15" customHeight="1">
      <c r="A153" s="160" t="s">
        <v>188</v>
      </c>
      <c r="B153" s="111" t="s">
        <v>25</v>
      </c>
      <c r="C153" s="112">
        <v>399</v>
      </c>
      <c r="D153" s="112">
        <f>C153-C153*30%</f>
        <v>279.3</v>
      </c>
      <c r="E153" s="152">
        <f>C153-C153*40%</f>
        <v>239.39999999999998</v>
      </c>
      <c r="F153" s="152">
        <f t="shared" si="12"/>
        <v>199.5</v>
      </c>
      <c r="G153" s="127"/>
      <c r="H153" s="75">
        <f>G153*C153</f>
        <v>0</v>
      </c>
      <c r="I153" s="37"/>
      <c r="J153" s="76"/>
      <c r="L153" s="95"/>
    </row>
    <row r="154" spans="1:12" ht="15" customHeight="1">
      <c r="A154" s="245" t="s">
        <v>189</v>
      </c>
      <c r="B154" s="170" t="s">
        <v>25</v>
      </c>
      <c r="C154" s="135">
        <v>399</v>
      </c>
      <c r="D154" s="135">
        <f>C154-C154*30%</f>
        <v>279.3</v>
      </c>
      <c r="E154" s="172">
        <f>C154-C154*40%</f>
        <v>239.39999999999998</v>
      </c>
      <c r="F154" s="172">
        <f t="shared" si="12"/>
        <v>199.5</v>
      </c>
      <c r="G154" s="127"/>
      <c r="H154" s="75">
        <f>G154*C154</f>
        <v>0</v>
      </c>
      <c r="I154" s="37"/>
      <c r="J154" s="76"/>
      <c r="L154" s="76"/>
    </row>
    <row r="155" spans="1:12" ht="15" customHeight="1">
      <c r="A155" s="129"/>
      <c r="B155" s="114"/>
      <c r="C155" s="115"/>
      <c r="D155" s="115"/>
      <c r="E155" s="155"/>
      <c r="F155" s="155"/>
      <c r="G155" s="139"/>
      <c r="H155" s="75"/>
      <c r="I155" s="69"/>
      <c r="J155" s="95"/>
      <c r="K155" s="69"/>
      <c r="L155" s="246"/>
    </row>
    <row r="156" spans="1:13" s="198" customFormat="1" ht="15" customHeight="1">
      <c r="A156" s="160" t="s">
        <v>190</v>
      </c>
      <c r="B156" s="111" t="s">
        <v>94</v>
      </c>
      <c r="C156" s="112">
        <v>313</v>
      </c>
      <c r="D156" s="112">
        <f>C156-C156*30%</f>
        <v>219.10000000000002</v>
      </c>
      <c r="E156" s="152">
        <f>C156-C156*40%</f>
        <v>187.8</v>
      </c>
      <c r="F156" s="152">
        <f t="shared" si="12"/>
        <v>156.5</v>
      </c>
      <c r="G156" s="127"/>
      <c r="H156" s="75">
        <f>G156*C156</f>
        <v>0</v>
      </c>
      <c r="I156" s="69"/>
      <c r="J156" s="76"/>
      <c r="K156" s="37"/>
      <c r="L156" s="76"/>
      <c r="M156" s="37"/>
    </row>
    <row r="157" spans="1:16" s="198" customFormat="1" ht="30" customHeight="1">
      <c r="A157" s="101" t="s">
        <v>191</v>
      </c>
      <c r="B157" s="102" t="s">
        <v>25</v>
      </c>
      <c r="C157" s="103">
        <v>327</v>
      </c>
      <c r="D157" s="103">
        <f>C157-C157*30%</f>
        <v>228.9</v>
      </c>
      <c r="E157" s="247">
        <f>C157-C157*40%</f>
        <v>196.2</v>
      </c>
      <c r="F157" s="152">
        <f t="shared" si="12"/>
        <v>163.5</v>
      </c>
      <c r="G157" s="248"/>
      <c r="H157" s="249">
        <f>G157*C157</f>
        <v>0</v>
      </c>
      <c r="I157" s="250"/>
      <c r="J157" s="246"/>
      <c r="K157" s="232"/>
      <c r="L157" s="76"/>
      <c r="M157" s="37"/>
      <c r="O157" s="37"/>
      <c r="P157" s="37"/>
    </row>
    <row r="158" spans="1:16" ht="15" customHeight="1">
      <c r="A158" s="251" t="s">
        <v>124</v>
      </c>
      <c r="B158" s="141" t="s">
        <v>94</v>
      </c>
      <c r="C158" s="142">
        <v>313</v>
      </c>
      <c r="D158" s="142">
        <f>C158-C158*30%</f>
        <v>219.10000000000002</v>
      </c>
      <c r="E158" s="157">
        <f>C158-C158*40%</f>
        <v>187.8</v>
      </c>
      <c r="F158" s="157">
        <f t="shared" si="12"/>
        <v>156.5</v>
      </c>
      <c r="G158" s="127"/>
      <c r="H158" s="75">
        <f>G158*C158</f>
        <v>0</v>
      </c>
      <c r="I158" s="69"/>
      <c r="J158" s="76"/>
      <c r="L158" s="76"/>
      <c r="P158" s="198"/>
    </row>
    <row r="159" spans="1:12" ht="15" customHeight="1">
      <c r="A159" s="252" t="s">
        <v>192</v>
      </c>
      <c r="B159" s="141" t="s">
        <v>25</v>
      </c>
      <c r="C159" s="142">
        <v>327</v>
      </c>
      <c r="D159" s="142">
        <f>C159-C159*30%</f>
        <v>228.9</v>
      </c>
      <c r="E159" s="253">
        <f>C159-C159*40%</f>
        <v>196.2</v>
      </c>
      <c r="F159" s="157">
        <f t="shared" si="12"/>
        <v>163.5</v>
      </c>
      <c r="G159" s="127"/>
      <c r="H159" s="75">
        <f>G159*C159</f>
        <v>0</v>
      </c>
      <c r="I159" s="69"/>
      <c r="J159" s="76"/>
      <c r="L159" s="76"/>
    </row>
    <row r="160" spans="1:12" ht="15" customHeight="1">
      <c r="A160" s="129"/>
      <c r="B160" s="114"/>
      <c r="C160" s="115"/>
      <c r="D160" s="115"/>
      <c r="E160" s="155"/>
      <c r="F160" s="155"/>
      <c r="G160" s="139"/>
      <c r="H160" s="75"/>
      <c r="I160" s="69"/>
      <c r="J160" s="95"/>
      <c r="K160" s="69"/>
      <c r="L160" s="76"/>
    </row>
    <row r="161" spans="1:12" ht="15" customHeight="1">
      <c r="A161" s="160" t="s">
        <v>193</v>
      </c>
      <c r="B161" s="111" t="s">
        <v>22</v>
      </c>
      <c r="C161" s="112">
        <v>264</v>
      </c>
      <c r="D161" s="112">
        <f>C161-C161*30%</f>
        <v>184.8</v>
      </c>
      <c r="E161" s="152">
        <f>C161-C161*40%</f>
        <v>158.39999999999998</v>
      </c>
      <c r="F161" s="152">
        <f t="shared" si="12"/>
        <v>132</v>
      </c>
      <c r="G161" s="127"/>
      <c r="H161" s="75">
        <f>G161*C161</f>
        <v>0</v>
      </c>
      <c r="I161" s="37"/>
      <c r="J161" s="95"/>
      <c r="L161" s="95"/>
    </row>
    <row r="162" spans="1:12" ht="15" customHeight="1">
      <c r="A162" s="254" t="s">
        <v>69</v>
      </c>
      <c r="B162" s="141" t="s">
        <v>22</v>
      </c>
      <c r="C162" s="142">
        <v>264</v>
      </c>
      <c r="D162" s="142">
        <f>C162-C162*30%</f>
        <v>184.8</v>
      </c>
      <c r="E162" s="157">
        <f>C162-C162*40%</f>
        <v>158.39999999999998</v>
      </c>
      <c r="F162" s="157">
        <f t="shared" si="12"/>
        <v>132</v>
      </c>
      <c r="G162" s="127"/>
      <c r="H162" s="75">
        <f>G162*C162</f>
        <v>0</v>
      </c>
      <c r="I162" s="37"/>
      <c r="J162" s="95"/>
      <c r="L162" s="76"/>
    </row>
    <row r="163" spans="1:12" ht="15" customHeight="1">
      <c r="A163" s="129"/>
      <c r="B163" s="114"/>
      <c r="C163" s="115"/>
      <c r="D163" s="115"/>
      <c r="E163" s="155"/>
      <c r="F163" s="155"/>
      <c r="G163" s="139"/>
      <c r="H163" s="94"/>
      <c r="I163" s="69"/>
      <c r="J163" s="95"/>
      <c r="K163" s="69"/>
      <c r="L163" s="76"/>
    </row>
    <row r="164" spans="1:12" ht="15" customHeight="1">
      <c r="A164" s="234" t="s">
        <v>194</v>
      </c>
      <c r="B164" s="212" t="s">
        <v>20</v>
      </c>
      <c r="C164" s="213">
        <v>333</v>
      </c>
      <c r="D164" s="213">
        <f>C164-C164*30%</f>
        <v>233.10000000000002</v>
      </c>
      <c r="E164" s="216">
        <f>C164-C164*40%</f>
        <v>199.79999999999998</v>
      </c>
      <c r="F164" s="216">
        <f t="shared" si="12"/>
        <v>166.5</v>
      </c>
      <c r="G164" s="127"/>
      <c r="H164" s="75">
        <f>G164*C164</f>
        <v>0</v>
      </c>
      <c r="I164" s="37"/>
      <c r="J164" s="95"/>
      <c r="L164" s="76"/>
    </row>
    <row r="165" spans="1:12" ht="15" customHeight="1">
      <c r="A165" s="234" t="s">
        <v>195</v>
      </c>
      <c r="B165" s="212" t="s">
        <v>20</v>
      </c>
      <c r="C165" s="213">
        <v>333</v>
      </c>
      <c r="D165" s="213">
        <f>C165-C165*30%</f>
        <v>233.10000000000002</v>
      </c>
      <c r="E165" s="216">
        <f>C165-C165*40%</f>
        <v>199.79999999999998</v>
      </c>
      <c r="F165" s="216">
        <f t="shared" si="12"/>
        <v>166.5</v>
      </c>
      <c r="G165" s="127"/>
      <c r="H165" s="75">
        <f>G165*C165</f>
        <v>0</v>
      </c>
      <c r="I165" s="37"/>
      <c r="J165" s="95"/>
      <c r="L165" s="76"/>
    </row>
    <row r="166" spans="1:12" ht="15" customHeight="1">
      <c r="A166" s="255"/>
      <c r="B166" s="256"/>
      <c r="C166" s="99"/>
      <c r="D166" s="99"/>
      <c r="E166" s="100"/>
      <c r="F166" s="155"/>
      <c r="G166" s="257"/>
      <c r="H166" s="258"/>
      <c r="I166" s="259"/>
      <c r="J166" s="260"/>
      <c r="L166" s="76"/>
    </row>
    <row r="167" spans="1:12" ht="15" customHeight="1">
      <c r="A167" s="160" t="s">
        <v>196</v>
      </c>
      <c r="B167" s="111" t="s">
        <v>22</v>
      </c>
      <c r="C167" s="112">
        <v>362</v>
      </c>
      <c r="D167" s="112">
        <f>C167-C167*30%</f>
        <v>253.4</v>
      </c>
      <c r="E167" s="152">
        <f>C167-C167*40%</f>
        <v>217.2</v>
      </c>
      <c r="F167" s="152">
        <f t="shared" si="12"/>
        <v>181</v>
      </c>
      <c r="G167" s="127"/>
      <c r="H167" s="75">
        <f>G167*C167</f>
        <v>0</v>
      </c>
      <c r="I167" s="37"/>
      <c r="J167" s="95" t="s">
        <v>108</v>
      </c>
      <c r="L167" s="76"/>
    </row>
    <row r="168" spans="1:12" ht="15" customHeight="1">
      <c r="A168" s="261" t="s">
        <v>197</v>
      </c>
      <c r="B168" s="239" t="s">
        <v>22</v>
      </c>
      <c r="C168" s="203">
        <v>362</v>
      </c>
      <c r="D168" s="203">
        <f>C168-C168*30%</f>
        <v>253.4</v>
      </c>
      <c r="E168" s="182">
        <f>C168-C168*40%</f>
        <v>217.2</v>
      </c>
      <c r="F168" s="182">
        <f t="shared" si="12"/>
        <v>181</v>
      </c>
      <c r="G168" s="127"/>
      <c r="H168" s="75">
        <f>G168*C168</f>
        <v>0</v>
      </c>
      <c r="I168" s="37"/>
      <c r="J168" s="95" t="s">
        <v>108</v>
      </c>
      <c r="L168" s="76"/>
    </row>
    <row r="169" spans="1:14" ht="15" customHeight="1">
      <c r="A169" s="233"/>
      <c r="B169" s="177"/>
      <c r="C169" s="158"/>
      <c r="D169" s="158"/>
      <c r="E169" s="159"/>
      <c r="F169" s="155"/>
      <c r="G169" s="127"/>
      <c r="H169" s="178"/>
      <c r="I169" s="37"/>
      <c r="J169" s="95"/>
      <c r="L169" s="76"/>
      <c r="N169" s="217"/>
    </row>
    <row r="170" spans="1:14" ht="15" customHeight="1">
      <c r="A170" s="245" t="s">
        <v>198</v>
      </c>
      <c r="B170" s="170" t="s">
        <v>20</v>
      </c>
      <c r="C170" s="135">
        <v>326</v>
      </c>
      <c r="D170" s="135">
        <f>C170-C170*30%</f>
        <v>228.2</v>
      </c>
      <c r="E170" s="172">
        <f>C170-C170*40%</f>
        <v>195.6</v>
      </c>
      <c r="F170" s="172">
        <f t="shared" si="12"/>
        <v>163</v>
      </c>
      <c r="G170" s="139"/>
      <c r="H170" s="75">
        <f>G170*C170</f>
        <v>0</v>
      </c>
      <c r="I170" s="37"/>
      <c r="J170" s="95" t="s">
        <v>108</v>
      </c>
      <c r="L170" s="76"/>
      <c r="N170" s="217"/>
    </row>
    <row r="171" spans="1:15" ht="15" customHeight="1">
      <c r="A171" s="245" t="s">
        <v>199</v>
      </c>
      <c r="B171" s="170" t="s">
        <v>20</v>
      </c>
      <c r="C171" s="135">
        <v>326</v>
      </c>
      <c r="D171" s="135">
        <f>C171-C171*30%</f>
        <v>228.2</v>
      </c>
      <c r="E171" s="172">
        <f>C171-C171*40%</f>
        <v>195.6</v>
      </c>
      <c r="F171" s="172">
        <f t="shared" si="12"/>
        <v>163</v>
      </c>
      <c r="G171" s="127"/>
      <c r="H171" s="75">
        <f>G171*C171</f>
        <v>0</v>
      </c>
      <c r="I171" s="37"/>
      <c r="J171" s="95" t="s">
        <v>108</v>
      </c>
      <c r="O171" s="217"/>
    </row>
    <row r="172" spans="1:15" ht="15" customHeight="1">
      <c r="A172" s="129"/>
      <c r="B172" s="114"/>
      <c r="C172" s="115"/>
      <c r="D172" s="115"/>
      <c r="E172" s="155"/>
      <c r="F172" s="155"/>
      <c r="G172" s="127"/>
      <c r="H172" s="75"/>
      <c r="I172" s="37"/>
      <c r="J172" s="95"/>
      <c r="O172" s="217"/>
    </row>
    <row r="173" spans="1:15" ht="30" customHeight="1">
      <c r="A173" s="12" t="s">
        <v>40</v>
      </c>
      <c r="B173" s="381"/>
      <c r="C173" s="381"/>
      <c r="D173" s="381"/>
      <c r="E173" s="381"/>
      <c r="F173" s="381"/>
      <c r="G173" s="382"/>
      <c r="H173" s="37"/>
      <c r="I173" s="95"/>
      <c r="K173" s="76"/>
      <c r="L173" s="76"/>
      <c r="O173" s="217"/>
    </row>
    <row r="174" spans="1:15" ht="19.5" customHeight="1">
      <c r="A174" s="21" t="s">
        <v>41</v>
      </c>
      <c r="B174" s="381"/>
      <c r="C174" s="381"/>
      <c r="D174" s="381"/>
      <c r="E174" s="381"/>
      <c r="F174" s="381"/>
      <c r="G174" s="382"/>
      <c r="H174" s="37"/>
      <c r="I174" s="95"/>
      <c r="K174" s="76"/>
      <c r="L174" s="95"/>
      <c r="O174" s="217"/>
    </row>
    <row r="175" spans="1:15" ht="15" customHeight="1">
      <c r="A175" s="262"/>
      <c r="B175" s="263"/>
      <c r="C175" s="263"/>
      <c r="D175" s="263"/>
      <c r="E175" s="263"/>
      <c r="F175" s="263"/>
      <c r="G175" s="263"/>
      <c r="H175" s="264"/>
      <c r="I175" s="69"/>
      <c r="J175" s="95"/>
      <c r="L175" s="76"/>
      <c r="O175" s="217"/>
    </row>
    <row r="176" spans="1:15" ht="15" customHeight="1">
      <c r="A176" s="162" t="s">
        <v>42</v>
      </c>
      <c r="B176" s="163" t="s">
        <v>1</v>
      </c>
      <c r="C176" s="164">
        <v>346</v>
      </c>
      <c r="D176" s="164">
        <f>C176-C176*30%</f>
        <v>242.2</v>
      </c>
      <c r="E176" s="165">
        <f aca="true" t="shared" si="13" ref="E176:E181">C176-C176*40%</f>
        <v>207.6</v>
      </c>
      <c r="F176" s="165">
        <f>C176-C176*50%</f>
        <v>173</v>
      </c>
      <c r="G176" s="127"/>
      <c r="H176" s="75">
        <f aca="true" t="shared" si="14" ref="H176:H181">G176*C176</f>
        <v>0</v>
      </c>
      <c r="I176" s="37"/>
      <c r="J176" s="95"/>
      <c r="K176" s="69"/>
      <c r="L176" s="76"/>
      <c r="O176" s="217"/>
    </row>
    <row r="177" spans="1:15" s="198" customFormat="1" ht="15" customHeight="1">
      <c r="A177" s="162" t="s">
        <v>42</v>
      </c>
      <c r="B177" s="163" t="s">
        <v>2</v>
      </c>
      <c r="C177" s="164">
        <v>693</v>
      </c>
      <c r="D177" s="164">
        <f aca="true" t="shared" si="15" ref="D177:D188">C177-C177*30%</f>
        <v>485.1</v>
      </c>
      <c r="E177" s="165">
        <f t="shared" si="13"/>
        <v>415.8</v>
      </c>
      <c r="F177" s="165">
        <f aca="true" t="shared" si="16" ref="F177:F193">C177-C177*50%</f>
        <v>346.5</v>
      </c>
      <c r="G177" s="127"/>
      <c r="H177" s="75">
        <f t="shared" si="14"/>
        <v>0</v>
      </c>
      <c r="I177" s="37"/>
      <c r="J177" s="95"/>
      <c r="K177" s="37"/>
      <c r="L177" s="76"/>
      <c r="M177" s="37"/>
      <c r="N177" s="37"/>
      <c r="O177" s="265"/>
    </row>
    <row r="178" spans="1:15" ht="15" customHeight="1">
      <c r="A178" s="162" t="s">
        <v>64</v>
      </c>
      <c r="B178" s="163" t="s">
        <v>1</v>
      </c>
      <c r="C178" s="164">
        <v>361</v>
      </c>
      <c r="D178" s="164">
        <f t="shared" si="15"/>
        <v>252.7</v>
      </c>
      <c r="E178" s="165">
        <f t="shared" si="13"/>
        <v>216.6</v>
      </c>
      <c r="F178" s="165">
        <f t="shared" si="16"/>
        <v>180.5</v>
      </c>
      <c r="G178" s="127"/>
      <c r="H178" s="75">
        <f t="shared" si="14"/>
        <v>0</v>
      </c>
      <c r="I178" s="37"/>
      <c r="J178" s="95"/>
      <c r="L178" s="76"/>
      <c r="N178" s="198"/>
      <c r="O178" s="217"/>
    </row>
    <row r="179" spans="1:15" ht="15" customHeight="1">
      <c r="A179" s="162" t="s">
        <v>43</v>
      </c>
      <c r="B179" s="163" t="s">
        <v>2</v>
      </c>
      <c r="C179" s="164">
        <v>699</v>
      </c>
      <c r="D179" s="164">
        <f t="shared" si="15"/>
        <v>489.3</v>
      </c>
      <c r="E179" s="165">
        <f t="shared" si="13"/>
        <v>419.4</v>
      </c>
      <c r="F179" s="165">
        <f t="shared" si="16"/>
        <v>349.5</v>
      </c>
      <c r="G179" s="127"/>
      <c r="H179" s="75">
        <f t="shared" si="14"/>
        <v>0</v>
      </c>
      <c r="I179" s="37"/>
      <c r="J179" s="95"/>
      <c r="L179" s="76"/>
      <c r="O179" s="217"/>
    </row>
    <row r="180" spans="1:15" ht="15" customHeight="1">
      <c r="A180" s="162" t="s">
        <v>200</v>
      </c>
      <c r="B180" s="163" t="s">
        <v>1</v>
      </c>
      <c r="C180" s="164">
        <v>382</v>
      </c>
      <c r="D180" s="164">
        <f t="shared" si="15"/>
        <v>267.4</v>
      </c>
      <c r="E180" s="165">
        <f t="shared" si="13"/>
        <v>229.2</v>
      </c>
      <c r="F180" s="165">
        <f t="shared" si="16"/>
        <v>191</v>
      </c>
      <c r="G180" s="127"/>
      <c r="H180" s="75">
        <f t="shared" si="14"/>
        <v>0</v>
      </c>
      <c r="I180" s="37"/>
      <c r="J180" s="95"/>
      <c r="L180" s="76"/>
      <c r="O180" s="266"/>
    </row>
    <row r="181" spans="1:15" ht="15" customHeight="1">
      <c r="A181" s="162" t="s">
        <v>44</v>
      </c>
      <c r="B181" s="163" t="s">
        <v>2</v>
      </c>
      <c r="C181" s="164">
        <v>714</v>
      </c>
      <c r="D181" s="164">
        <f t="shared" si="15"/>
        <v>499.8</v>
      </c>
      <c r="E181" s="165">
        <f t="shared" si="13"/>
        <v>428.4</v>
      </c>
      <c r="F181" s="165">
        <f t="shared" si="16"/>
        <v>357</v>
      </c>
      <c r="G181" s="127"/>
      <c r="H181" s="75">
        <f t="shared" si="14"/>
        <v>0</v>
      </c>
      <c r="I181" s="37"/>
      <c r="J181" s="95"/>
      <c r="L181" s="76"/>
      <c r="O181" s="217"/>
    </row>
    <row r="182" spans="1:15" ht="15" customHeight="1">
      <c r="A182" s="192"/>
      <c r="B182" s="168"/>
      <c r="C182" s="169"/>
      <c r="D182" s="169"/>
      <c r="E182" s="155"/>
      <c r="F182" s="155"/>
      <c r="G182" s="139"/>
      <c r="H182" s="75"/>
      <c r="I182" s="69"/>
      <c r="J182" s="95"/>
      <c r="L182" s="76"/>
      <c r="O182" s="217"/>
    </row>
    <row r="183" spans="1:15" ht="15" customHeight="1">
      <c r="A183" s="162" t="s">
        <v>110</v>
      </c>
      <c r="B183" s="163" t="s">
        <v>1</v>
      </c>
      <c r="C183" s="164">
        <v>466</v>
      </c>
      <c r="D183" s="164">
        <f t="shared" si="15"/>
        <v>326.20000000000005</v>
      </c>
      <c r="E183" s="165">
        <f aca="true" t="shared" si="17" ref="E183:E189">C183-C183*40%</f>
        <v>279.6</v>
      </c>
      <c r="F183" s="165">
        <f t="shared" si="16"/>
        <v>233</v>
      </c>
      <c r="G183" s="127"/>
      <c r="H183" s="75">
        <f>G183*C183</f>
        <v>0</v>
      </c>
      <c r="I183" s="37"/>
      <c r="J183" s="95"/>
      <c r="K183" s="69"/>
      <c r="L183" s="76"/>
      <c r="O183" s="217"/>
    </row>
    <row r="184" spans="1:16" s="175" customFormat="1" ht="15" customHeight="1">
      <c r="A184" s="162" t="s">
        <v>201</v>
      </c>
      <c r="B184" s="163" t="s">
        <v>2</v>
      </c>
      <c r="C184" s="267" t="s">
        <v>111</v>
      </c>
      <c r="D184" s="268"/>
      <c r="E184" s="269"/>
      <c r="F184" s="165"/>
      <c r="G184" s="127"/>
      <c r="H184" s="75"/>
      <c r="I184" s="37"/>
      <c r="J184" s="76"/>
      <c r="K184" s="37"/>
      <c r="L184" s="76"/>
      <c r="M184" s="37"/>
      <c r="N184" s="37"/>
      <c r="O184" s="217"/>
      <c r="P184" s="37"/>
    </row>
    <row r="185" spans="1:16" ht="15" customHeight="1">
      <c r="A185" s="162" t="s">
        <v>202</v>
      </c>
      <c r="B185" s="163" t="s">
        <v>12</v>
      </c>
      <c r="C185" s="164">
        <v>407</v>
      </c>
      <c r="D185" s="164">
        <f t="shared" si="15"/>
        <v>284.9</v>
      </c>
      <c r="E185" s="165">
        <f t="shared" si="17"/>
        <v>244.2</v>
      </c>
      <c r="F185" s="165">
        <f t="shared" si="16"/>
        <v>203.5</v>
      </c>
      <c r="G185" s="127"/>
      <c r="H185" s="75">
        <f>G185*C185</f>
        <v>0</v>
      </c>
      <c r="I185" s="37"/>
      <c r="J185" s="76"/>
      <c r="L185" s="76"/>
      <c r="P185" s="175"/>
    </row>
    <row r="186" spans="1:12" ht="15" customHeight="1">
      <c r="A186" s="162" t="s">
        <v>45</v>
      </c>
      <c r="B186" s="163" t="s">
        <v>4</v>
      </c>
      <c r="C186" s="164">
        <v>844</v>
      </c>
      <c r="D186" s="164">
        <f t="shared" si="15"/>
        <v>590.8</v>
      </c>
      <c r="E186" s="165">
        <f t="shared" si="17"/>
        <v>506.4</v>
      </c>
      <c r="F186" s="165">
        <f t="shared" si="16"/>
        <v>422</v>
      </c>
      <c r="G186" s="127"/>
      <c r="H186" s="75">
        <f>G186*C186</f>
        <v>0</v>
      </c>
      <c r="I186" s="37"/>
      <c r="J186" s="76"/>
      <c r="L186" s="76"/>
    </row>
    <row r="187" spans="1:12" ht="15" customHeight="1">
      <c r="A187" s="270" t="s">
        <v>203</v>
      </c>
      <c r="B187" s="163" t="s">
        <v>28</v>
      </c>
      <c r="C187" s="164">
        <v>466</v>
      </c>
      <c r="D187" s="164">
        <f t="shared" si="15"/>
        <v>326.20000000000005</v>
      </c>
      <c r="E187" s="165">
        <f t="shared" si="17"/>
        <v>279.6</v>
      </c>
      <c r="F187" s="165">
        <f t="shared" si="16"/>
        <v>233</v>
      </c>
      <c r="G187" s="127"/>
      <c r="H187" s="75">
        <f>G187*C187</f>
        <v>0</v>
      </c>
      <c r="I187" s="37"/>
      <c r="J187" s="76"/>
      <c r="L187" s="76"/>
    </row>
    <row r="188" spans="1:12" ht="15" customHeight="1">
      <c r="A188" s="162" t="s">
        <v>204</v>
      </c>
      <c r="B188" s="163" t="s">
        <v>28</v>
      </c>
      <c r="C188" s="164">
        <v>497</v>
      </c>
      <c r="D188" s="164">
        <f t="shared" si="15"/>
        <v>347.9</v>
      </c>
      <c r="E188" s="165">
        <f t="shared" si="17"/>
        <v>298.2</v>
      </c>
      <c r="F188" s="165">
        <f t="shared" si="16"/>
        <v>248.5</v>
      </c>
      <c r="G188" s="127"/>
      <c r="H188" s="75">
        <f>G188*C188</f>
        <v>0</v>
      </c>
      <c r="I188" s="37"/>
      <c r="J188" s="76"/>
      <c r="L188" s="76"/>
    </row>
    <row r="189" spans="1:12" ht="15" customHeight="1">
      <c r="A189" s="162" t="s">
        <v>76</v>
      </c>
      <c r="B189" s="163" t="s">
        <v>29</v>
      </c>
      <c r="C189" s="164">
        <v>497</v>
      </c>
      <c r="D189" s="164">
        <f>C189-C189*30%</f>
        <v>347.9</v>
      </c>
      <c r="E189" s="165">
        <f t="shared" si="17"/>
        <v>298.2</v>
      </c>
      <c r="F189" s="165">
        <f t="shared" si="16"/>
        <v>248.5</v>
      </c>
      <c r="G189" s="127"/>
      <c r="H189" s="75">
        <f>G189*C189</f>
        <v>0</v>
      </c>
      <c r="I189" s="37"/>
      <c r="J189" s="76"/>
      <c r="L189" s="76"/>
    </row>
    <row r="190" spans="1:12" ht="15" customHeight="1">
      <c r="A190" s="192"/>
      <c r="B190" s="168"/>
      <c r="C190" s="169"/>
      <c r="D190" s="169"/>
      <c r="E190" s="155"/>
      <c r="F190" s="155"/>
      <c r="G190" s="127"/>
      <c r="H190" s="75"/>
      <c r="I190" s="37"/>
      <c r="J190" s="95"/>
      <c r="L190" s="76"/>
    </row>
    <row r="191" spans="1:13" s="198" customFormat="1" ht="15" customHeight="1">
      <c r="A191" s="162" t="s">
        <v>114</v>
      </c>
      <c r="B191" s="163" t="s">
        <v>29</v>
      </c>
      <c r="C191" s="164">
        <v>396</v>
      </c>
      <c r="D191" s="164">
        <f>C191-C191*30%</f>
        <v>277.2</v>
      </c>
      <c r="E191" s="165">
        <f>C191-C191*40%</f>
        <v>237.6</v>
      </c>
      <c r="F191" s="165">
        <f t="shared" si="16"/>
        <v>198</v>
      </c>
      <c r="G191" s="127"/>
      <c r="H191" s="75">
        <f>G191*C191</f>
        <v>0</v>
      </c>
      <c r="I191" s="69"/>
      <c r="J191" s="95"/>
      <c r="K191" s="37"/>
      <c r="L191" s="76"/>
      <c r="M191" s="37"/>
    </row>
    <row r="192" spans="1:14" ht="30" customHeight="1">
      <c r="A192" s="162" t="s">
        <v>205</v>
      </c>
      <c r="B192" s="271" t="s">
        <v>92</v>
      </c>
      <c r="C192" s="164">
        <v>354</v>
      </c>
      <c r="D192" s="164">
        <f>C192-C192*30%</f>
        <v>247.8</v>
      </c>
      <c r="E192" s="272">
        <f>C192-C192*40%</f>
        <v>212.4</v>
      </c>
      <c r="F192" s="165">
        <f t="shared" si="16"/>
        <v>177</v>
      </c>
      <c r="G192" s="127"/>
      <c r="H192" s="75">
        <f>G192*C192</f>
        <v>0</v>
      </c>
      <c r="I192" s="69"/>
      <c r="J192" s="95" t="s">
        <v>108</v>
      </c>
      <c r="L192" s="76"/>
      <c r="N192" s="198"/>
    </row>
    <row r="193" spans="1:10" ht="15" customHeight="1">
      <c r="A193" s="162" t="s">
        <v>139</v>
      </c>
      <c r="B193" s="271" t="s">
        <v>92</v>
      </c>
      <c r="C193" s="164">
        <v>328</v>
      </c>
      <c r="D193" s="164">
        <f>C193-C193*30%</f>
        <v>229.60000000000002</v>
      </c>
      <c r="E193" s="272">
        <f>C193-C193*40%</f>
        <v>196.79999999999998</v>
      </c>
      <c r="F193" s="165">
        <f t="shared" si="16"/>
        <v>164</v>
      </c>
      <c r="G193" s="127"/>
      <c r="H193" s="75">
        <f>G193*C193</f>
        <v>0</v>
      </c>
      <c r="I193" s="69"/>
      <c r="J193" s="95" t="s">
        <v>108</v>
      </c>
    </row>
    <row r="194" spans="1:14" ht="15" customHeight="1">
      <c r="A194" s="192"/>
      <c r="B194" s="273"/>
      <c r="C194" s="169"/>
      <c r="D194" s="169"/>
      <c r="E194" s="274"/>
      <c r="F194" s="274"/>
      <c r="G194" s="139"/>
      <c r="H194" s="94"/>
      <c r="I194" s="69"/>
      <c r="J194" s="95"/>
      <c r="L194" s="275"/>
      <c r="N194" s="175"/>
    </row>
    <row r="195" spans="1:12" ht="30" customHeight="1">
      <c r="A195" s="17" t="s">
        <v>95</v>
      </c>
      <c r="B195" s="383"/>
      <c r="C195" s="383"/>
      <c r="D195" s="383"/>
      <c r="E195" s="383"/>
      <c r="F195" s="383"/>
      <c r="G195" s="384"/>
      <c r="H195" s="244"/>
      <c r="I195" s="276"/>
      <c r="K195" s="76"/>
      <c r="L195" s="76"/>
    </row>
    <row r="196" spans="1:15" ht="15">
      <c r="A196" s="192"/>
      <c r="B196" s="273"/>
      <c r="C196" s="169"/>
      <c r="D196" s="169"/>
      <c r="E196" s="274"/>
      <c r="F196" s="274"/>
      <c r="G196" s="139"/>
      <c r="H196" s="94"/>
      <c r="I196" s="69"/>
      <c r="J196" s="95"/>
      <c r="K196" s="198"/>
      <c r="L196" s="76"/>
      <c r="O196" s="198"/>
    </row>
    <row r="197" spans="1:16" s="198" customFormat="1" ht="15" customHeight="1">
      <c r="A197" s="195" t="s">
        <v>206</v>
      </c>
      <c r="B197" s="277" t="s">
        <v>12</v>
      </c>
      <c r="C197" s="278">
        <v>305</v>
      </c>
      <c r="D197" s="278">
        <f>C197-C197*30%</f>
        <v>213.5</v>
      </c>
      <c r="E197" s="279">
        <f>C197-C197*40%</f>
        <v>183</v>
      </c>
      <c r="F197" s="279">
        <f>C197-C197*50%</f>
        <v>152.5</v>
      </c>
      <c r="G197" s="127"/>
      <c r="H197" s="75">
        <f>G197*C197</f>
        <v>0</v>
      </c>
      <c r="I197" s="69"/>
      <c r="J197" s="95"/>
      <c r="K197" s="37"/>
      <c r="L197" s="76"/>
      <c r="M197" s="37"/>
      <c r="N197" s="37"/>
      <c r="O197" s="37"/>
      <c r="P197" s="37"/>
    </row>
    <row r="198" spans="1:16" ht="15" customHeight="1">
      <c r="A198" s="195" t="s">
        <v>206</v>
      </c>
      <c r="B198" s="277" t="s">
        <v>96</v>
      </c>
      <c r="C198" s="278">
        <v>481</v>
      </c>
      <c r="D198" s="278">
        <f>C198-C198*30%</f>
        <v>336.70000000000005</v>
      </c>
      <c r="E198" s="279">
        <f>C198-C198*40%</f>
        <v>288.6</v>
      </c>
      <c r="F198" s="279">
        <f aca="true" t="shared" si="18" ref="F198:F223">C198-C198*50%</f>
        <v>240.5</v>
      </c>
      <c r="G198" s="127"/>
      <c r="H198" s="75">
        <f>G198*C198</f>
        <v>0</v>
      </c>
      <c r="I198" s="69"/>
      <c r="J198" s="95"/>
      <c r="L198" s="76"/>
      <c r="P198" s="198"/>
    </row>
    <row r="199" spans="1:12" ht="15" customHeight="1">
      <c r="A199" s="192"/>
      <c r="B199" s="273"/>
      <c r="C199" s="169"/>
      <c r="D199" s="169"/>
      <c r="E199" s="274"/>
      <c r="F199" s="274"/>
      <c r="G199" s="127"/>
      <c r="H199" s="75"/>
      <c r="I199" s="69"/>
      <c r="J199" s="95"/>
      <c r="L199" s="76"/>
    </row>
    <row r="200" spans="1:12" ht="15" customHeight="1">
      <c r="A200" s="195" t="s">
        <v>138</v>
      </c>
      <c r="B200" s="277" t="s">
        <v>116</v>
      </c>
      <c r="C200" s="278">
        <v>224</v>
      </c>
      <c r="D200" s="278">
        <f>C200-C200*30%</f>
        <v>156.8</v>
      </c>
      <c r="E200" s="279">
        <f>C200-C200*40%</f>
        <v>134.39999999999998</v>
      </c>
      <c r="F200" s="279">
        <f t="shared" si="18"/>
        <v>112</v>
      </c>
      <c r="G200" s="127"/>
      <c r="H200" s="75">
        <f>G200*C200</f>
        <v>0</v>
      </c>
      <c r="I200" s="69"/>
      <c r="J200" s="95"/>
      <c r="L200" s="76"/>
    </row>
    <row r="201" spans="1:12" ht="15" customHeight="1">
      <c r="A201" s="195" t="s">
        <v>90</v>
      </c>
      <c r="B201" s="277" t="s">
        <v>96</v>
      </c>
      <c r="C201" s="278">
        <v>366</v>
      </c>
      <c r="D201" s="278">
        <f>C201-C201*30%</f>
        <v>256.2</v>
      </c>
      <c r="E201" s="279">
        <f>C201-C201*40%</f>
        <v>219.6</v>
      </c>
      <c r="F201" s="279">
        <f t="shared" si="18"/>
        <v>183</v>
      </c>
      <c r="G201" s="139"/>
      <c r="H201" s="75">
        <f>G201*C201</f>
        <v>0</v>
      </c>
      <c r="I201" s="69"/>
      <c r="J201" s="95"/>
      <c r="L201" s="76"/>
    </row>
    <row r="202" spans="1:12" ht="15" customHeight="1">
      <c r="A202" s="192"/>
      <c r="B202" s="273"/>
      <c r="C202" s="169"/>
      <c r="D202" s="169"/>
      <c r="E202" s="274"/>
      <c r="F202" s="274"/>
      <c r="G202" s="139"/>
      <c r="H202" s="75"/>
      <c r="I202" s="69"/>
      <c r="J202" s="95"/>
      <c r="L202" s="76"/>
    </row>
    <row r="203" spans="1:12" ht="15" customHeight="1">
      <c r="A203" s="280" t="s">
        <v>137</v>
      </c>
      <c r="B203" s="281" t="s">
        <v>116</v>
      </c>
      <c r="C203" s="282">
        <v>227</v>
      </c>
      <c r="D203" s="282">
        <f>C203-C203*30%</f>
        <v>158.9</v>
      </c>
      <c r="E203" s="253">
        <f>C203-C203*40%</f>
        <v>136.2</v>
      </c>
      <c r="F203" s="253">
        <f t="shared" si="18"/>
        <v>113.5</v>
      </c>
      <c r="G203" s="139"/>
      <c r="H203" s="75">
        <f>G203*C203</f>
        <v>0</v>
      </c>
      <c r="I203" s="69"/>
      <c r="J203" s="95"/>
      <c r="L203" s="76"/>
    </row>
    <row r="204" spans="1:12" ht="15" customHeight="1">
      <c r="A204" s="280" t="s">
        <v>207</v>
      </c>
      <c r="B204" s="281" t="s">
        <v>96</v>
      </c>
      <c r="C204" s="282">
        <v>354</v>
      </c>
      <c r="D204" s="282">
        <f>C204-C204*30%</f>
        <v>247.8</v>
      </c>
      <c r="E204" s="253">
        <f>C204-C204*40%</f>
        <v>212.4</v>
      </c>
      <c r="F204" s="253">
        <f t="shared" si="18"/>
        <v>177</v>
      </c>
      <c r="G204" s="127"/>
      <c r="H204" s="75">
        <f>G204*C204</f>
        <v>0</v>
      </c>
      <c r="I204" s="69"/>
      <c r="J204" s="95"/>
      <c r="L204" s="76"/>
    </row>
    <row r="205" spans="1:12" ht="15" customHeight="1">
      <c r="A205" s="192"/>
      <c r="B205" s="273"/>
      <c r="C205" s="169"/>
      <c r="D205" s="169"/>
      <c r="E205" s="274"/>
      <c r="F205" s="274"/>
      <c r="G205" s="139"/>
      <c r="H205" s="75"/>
      <c r="I205" s="69"/>
      <c r="J205" s="95"/>
      <c r="L205" s="76"/>
    </row>
    <row r="206" spans="1:12" ht="15" customHeight="1">
      <c r="A206" s="240" t="s">
        <v>208</v>
      </c>
      <c r="B206" s="141" t="s">
        <v>85</v>
      </c>
      <c r="C206" s="142">
        <v>279</v>
      </c>
      <c r="D206" s="142">
        <f>C206-C206*30%</f>
        <v>195.3</v>
      </c>
      <c r="E206" s="157">
        <f>C206-C206*40%</f>
        <v>167.39999999999998</v>
      </c>
      <c r="F206" s="253">
        <f t="shared" si="18"/>
        <v>139.5</v>
      </c>
      <c r="G206" s="283"/>
      <c r="H206" s="75">
        <f>G206*C206</f>
        <v>0</v>
      </c>
      <c r="I206" s="37"/>
      <c r="J206" s="95"/>
      <c r="L206" s="76"/>
    </row>
    <row r="207" spans="1:12" ht="15" customHeight="1">
      <c r="A207" s="240" t="s">
        <v>82</v>
      </c>
      <c r="B207" s="141" t="s">
        <v>86</v>
      </c>
      <c r="C207" s="142">
        <v>469</v>
      </c>
      <c r="D207" s="142">
        <f>C207-C207*30%</f>
        <v>328.3</v>
      </c>
      <c r="E207" s="157">
        <f>C207-C207*40%</f>
        <v>281.4</v>
      </c>
      <c r="F207" s="253">
        <f t="shared" si="18"/>
        <v>234.5</v>
      </c>
      <c r="G207" s="283"/>
      <c r="H207" s="75">
        <f>G207*C207</f>
        <v>0</v>
      </c>
      <c r="I207" s="37"/>
      <c r="J207" s="95"/>
      <c r="L207" s="76"/>
    </row>
    <row r="208" spans="1:12" ht="15" customHeight="1">
      <c r="A208" s="240" t="s">
        <v>209</v>
      </c>
      <c r="B208" s="141" t="s">
        <v>85</v>
      </c>
      <c r="C208" s="142">
        <v>279</v>
      </c>
      <c r="D208" s="142">
        <f>C208-C208*30%</f>
        <v>195.3</v>
      </c>
      <c r="E208" s="157">
        <f>C208-C208*40%</f>
        <v>167.39999999999998</v>
      </c>
      <c r="F208" s="253">
        <f t="shared" si="18"/>
        <v>139.5</v>
      </c>
      <c r="G208" s="283"/>
      <c r="H208" s="75">
        <f>G208*C208</f>
        <v>0</v>
      </c>
      <c r="I208" s="37"/>
      <c r="J208" s="95"/>
      <c r="L208" s="76"/>
    </row>
    <row r="209" spans="1:12" ht="15" customHeight="1">
      <c r="A209" s="240" t="s">
        <v>63</v>
      </c>
      <c r="B209" s="141" t="s">
        <v>86</v>
      </c>
      <c r="C209" s="142">
        <v>469</v>
      </c>
      <c r="D209" s="142">
        <f>C209-C209*30%</f>
        <v>328.3</v>
      </c>
      <c r="E209" s="157">
        <f>C209-C209*40%</f>
        <v>281.4</v>
      </c>
      <c r="F209" s="253">
        <f t="shared" si="18"/>
        <v>234.5</v>
      </c>
      <c r="G209" s="283"/>
      <c r="H209" s="75">
        <f>G209*C209</f>
        <v>0</v>
      </c>
      <c r="I209" s="37"/>
      <c r="J209" s="284"/>
      <c r="L209" s="76"/>
    </row>
    <row r="210" spans="1:12" ht="15" customHeight="1">
      <c r="A210" s="285"/>
      <c r="B210" s="114"/>
      <c r="C210" s="115"/>
      <c r="D210" s="115"/>
      <c r="E210" s="155"/>
      <c r="F210" s="274"/>
      <c r="G210" s="283"/>
      <c r="H210" s="75"/>
      <c r="I210" s="37"/>
      <c r="J210" s="284"/>
      <c r="K210" s="286"/>
      <c r="L210" s="76"/>
    </row>
    <row r="211" spans="1:12" ht="15" customHeight="1">
      <c r="A211" s="240" t="s">
        <v>210</v>
      </c>
      <c r="B211" s="141" t="s">
        <v>67</v>
      </c>
      <c r="C211" s="142">
        <v>333</v>
      </c>
      <c r="D211" s="142">
        <f>C211-C211*30%</f>
        <v>233.10000000000002</v>
      </c>
      <c r="E211" s="157">
        <f>C211-C211*40%</f>
        <v>199.79999999999998</v>
      </c>
      <c r="F211" s="253">
        <f t="shared" si="18"/>
        <v>166.5</v>
      </c>
      <c r="G211" s="283"/>
      <c r="H211" s="75">
        <f>G211*C211</f>
        <v>0</v>
      </c>
      <c r="I211" s="37"/>
      <c r="J211" s="95" t="s">
        <v>108</v>
      </c>
      <c r="K211" s="286"/>
      <c r="L211" s="76"/>
    </row>
    <row r="212" spans="1:14" s="198" customFormat="1" ht="15" customHeight="1">
      <c r="A212" s="287"/>
      <c r="B212" s="177"/>
      <c r="C212" s="158"/>
      <c r="D212" s="158"/>
      <c r="E212" s="159"/>
      <c r="F212" s="274"/>
      <c r="G212" s="283"/>
      <c r="H212" s="75"/>
      <c r="I212" s="37"/>
      <c r="J212" s="95"/>
      <c r="K212" s="286"/>
      <c r="L212" s="76"/>
      <c r="M212" s="37"/>
      <c r="N212" s="37"/>
    </row>
    <row r="213" spans="1:14" ht="15" customHeight="1">
      <c r="A213" s="288" t="s">
        <v>211</v>
      </c>
      <c r="B213" s="170" t="s">
        <v>67</v>
      </c>
      <c r="C213" s="135">
        <v>333</v>
      </c>
      <c r="D213" s="135">
        <f>C213-C213*30%</f>
        <v>233.10000000000002</v>
      </c>
      <c r="E213" s="172">
        <f>C213-C213*40%</f>
        <v>199.79999999999998</v>
      </c>
      <c r="F213" s="279">
        <f t="shared" si="18"/>
        <v>166.5</v>
      </c>
      <c r="G213" s="283"/>
      <c r="H213" s="75">
        <f>G213*C213</f>
        <v>0</v>
      </c>
      <c r="I213" s="37"/>
      <c r="J213" s="95" t="s">
        <v>108</v>
      </c>
      <c r="K213" s="286"/>
      <c r="L213" s="76"/>
      <c r="N213" s="198"/>
    </row>
    <row r="214" spans="1:12" ht="15" customHeight="1">
      <c r="A214" s="285"/>
      <c r="B214" s="114"/>
      <c r="C214" s="115"/>
      <c r="D214" s="115"/>
      <c r="E214" s="155"/>
      <c r="F214" s="274"/>
      <c r="G214" s="161"/>
      <c r="H214" s="94"/>
      <c r="I214" s="37"/>
      <c r="J214" s="95"/>
      <c r="K214" s="286"/>
      <c r="L214" s="76"/>
    </row>
    <row r="215" spans="1:12" ht="15" customHeight="1">
      <c r="A215" s="289" t="s">
        <v>212</v>
      </c>
      <c r="B215" s="111" t="s">
        <v>67</v>
      </c>
      <c r="C215" s="112">
        <v>333</v>
      </c>
      <c r="D215" s="112">
        <f>C215-C215*30%</f>
        <v>233.10000000000002</v>
      </c>
      <c r="E215" s="152">
        <f>C215-C215*40%</f>
        <v>199.79999999999998</v>
      </c>
      <c r="F215" s="290">
        <f t="shared" si="18"/>
        <v>166.5</v>
      </c>
      <c r="G215" s="283"/>
      <c r="H215" s="75">
        <f>G215*C215</f>
        <v>0</v>
      </c>
      <c r="I215" s="37"/>
      <c r="J215" s="95" t="s">
        <v>108</v>
      </c>
      <c r="K215" s="286"/>
      <c r="L215" s="76"/>
    </row>
    <row r="216" spans="1:12" ht="15" customHeight="1">
      <c r="A216" s="192"/>
      <c r="B216" s="273"/>
      <c r="C216" s="169"/>
      <c r="D216" s="169"/>
      <c r="E216" s="274"/>
      <c r="F216" s="274"/>
      <c r="G216" s="139"/>
      <c r="H216" s="94"/>
      <c r="I216" s="69"/>
      <c r="J216" s="95"/>
      <c r="K216" s="286"/>
      <c r="L216" s="76"/>
    </row>
    <row r="217" spans="1:12" ht="15" customHeight="1">
      <c r="A217" s="196" t="s">
        <v>136</v>
      </c>
      <c r="B217" s="291" t="s">
        <v>116</v>
      </c>
      <c r="C217" s="292">
        <v>222</v>
      </c>
      <c r="D217" s="292">
        <f>C217-C217*30%</f>
        <v>155.4</v>
      </c>
      <c r="E217" s="293">
        <f>C217-C217*40%</f>
        <v>133.2</v>
      </c>
      <c r="F217" s="293">
        <f t="shared" si="18"/>
        <v>111</v>
      </c>
      <c r="G217" s="139"/>
      <c r="H217" s="75">
        <f>G217*C217</f>
        <v>0</v>
      </c>
      <c r="I217" s="69"/>
      <c r="J217" s="95"/>
      <c r="L217" s="76"/>
    </row>
    <row r="218" spans="1:12" ht="15" customHeight="1">
      <c r="A218" s="196" t="s">
        <v>213</v>
      </c>
      <c r="B218" s="291" t="s">
        <v>22</v>
      </c>
      <c r="C218" s="292">
        <v>404</v>
      </c>
      <c r="D218" s="292">
        <f>C218-C218*30%</f>
        <v>282.8</v>
      </c>
      <c r="E218" s="293">
        <f>C218-C218*40%</f>
        <v>242.39999999999998</v>
      </c>
      <c r="F218" s="293">
        <f t="shared" si="18"/>
        <v>202</v>
      </c>
      <c r="G218" s="127"/>
      <c r="H218" s="75">
        <f>G218*C218</f>
        <v>0</v>
      </c>
      <c r="I218" s="69"/>
      <c r="J218" s="95"/>
      <c r="L218" s="95"/>
    </row>
    <row r="219" spans="1:14" ht="15" customHeight="1">
      <c r="A219" s="192"/>
      <c r="B219" s="273"/>
      <c r="C219" s="169"/>
      <c r="D219" s="169"/>
      <c r="E219" s="274"/>
      <c r="F219" s="274"/>
      <c r="G219" s="139"/>
      <c r="H219" s="94"/>
      <c r="I219" s="69"/>
      <c r="J219" s="95"/>
      <c r="L219" s="76"/>
      <c r="N219" s="198"/>
    </row>
    <row r="220" spans="1:12" ht="15" customHeight="1">
      <c r="A220" s="294" t="s">
        <v>214</v>
      </c>
      <c r="B220" s="117" t="s">
        <v>67</v>
      </c>
      <c r="C220" s="118">
        <v>284</v>
      </c>
      <c r="D220" s="118">
        <f>C220-C220*30%</f>
        <v>198.8</v>
      </c>
      <c r="E220" s="184">
        <f>C220-C220*40%</f>
        <v>170.39999999999998</v>
      </c>
      <c r="F220" s="295">
        <f t="shared" si="18"/>
        <v>142</v>
      </c>
      <c r="G220" s="127"/>
      <c r="H220" s="75">
        <f>G220*C220</f>
        <v>0</v>
      </c>
      <c r="I220" s="69"/>
      <c r="J220" s="95"/>
      <c r="K220" s="69"/>
      <c r="L220" s="95"/>
    </row>
    <row r="221" spans="1:12" ht="15" customHeight="1">
      <c r="A221" s="192"/>
      <c r="B221" s="273"/>
      <c r="C221" s="169"/>
      <c r="D221" s="169"/>
      <c r="E221" s="274"/>
      <c r="F221" s="274"/>
      <c r="G221" s="139"/>
      <c r="H221" s="94"/>
      <c r="I221" s="69"/>
      <c r="J221" s="95"/>
      <c r="L221" s="95"/>
    </row>
    <row r="222" spans="1:12" ht="15" customHeight="1">
      <c r="A222" s="190" t="s">
        <v>135</v>
      </c>
      <c r="B222" s="296" t="s">
        <v>116</v>
      </c>
      <c r="C222" s="297">
        <v>224</v>
      </c>
      <c r="D222" s="297">
        <f>C222-C222*30%</f>
        <v>156.8</v>
      </c>
      <c r="E222" s="290">
        <f>C222-C222*40%</f>
        <v>134.39999999999998</v>
      </c>
      <c r="F222" s="290">
        <f t="shared" si="18"/>
        <v>112</v>
      </c>
      <c r="G222" s="257"/>
      <c r="H222" s="75">
        <f>G222*C222</f>
        <v>0</v>
      </c>
      <c r="I222" s="69"/>
      <c r="J222" s="95"/>
      <c r="K222" s="69"/>
      <c r="L222" s="76"/>
    </row>
    <row r="223" spans="1:15" ht="15" customHeight="1">
      <c r="A223" s="190" t="s">
        <v>215</v>
      </c>
      <c r="B223" s="296" t="s">
        <v>22</v>
      </c>
      <c r="C223" s="297">
        <v>421</v>
      </c>
      <c r="D223" s="297">
        <f>C223-C223*30%</f>
        <v>294.7</v>
      </c>
      <c r="E223" s="290">
        <f>C223-C223*40%</f>
        <v>252.6</v>
      </c>
      <c r="F223" s="290">
        <f t="shared" si="18"/>
        <v>210.5</v>
      </c>
      <c r="G223" s="127"/>
      <c r="H223" s="75">
        <f>G223*C223</f>
        <v>0</v>
      </c>
      <c r="I223" s="69"/>
      <c r="J223" s="95"/>
      <c r="K223" s="69"/>
      <c r="O223" s="69"/>
    </row>
    <row r="224" spans="1:12" ht="15" customHeight="1">
      <c r="A224" s="192"/>
      <c r="B224" s="273"/>
      <c r="C224" s="169"/>
      <c r="D224" s="169"/>
      <c r="E224" s="274"/>
      <c r="F224" s="274"/>
      <c r="G224" s="139"/>
      <c r="H224" s="75"/>
      <c r="I224" s="69"/>
      <c r="J224" s="95"/>
      <c r="L224" s="275"/>
    </row>
    <row r="225" spans="1:14" ht="30" customHeight="1">
      <c r="A225" s="15" t="s">
        <v>99</v>
      </c>
      <c r="B225" s="8"/>
      <c r="C225" s="8"/>
      <c r="D225" s="8"/>
      <c r="E225" s="8"/>
      <c r="F225" s="8"/>
      <c r="G225" s="9"/>
      <c r="H225" s="244"/>
      <c r="I225" s="276"/>
      <c r="K225" s="76"/>
      <c r="L225" s="76"/>
      <c r="N225" s="69"/>
    </row>
    <row r="226" spans="1:12" ht="15" customHeight="1">
      <c r="A226" s="192"/>
      <c r="B226" s="273"/>
      <c r="C226" s="169"/>
      <c r="D226" s="169"/>
      <c r="E226" s="274"/>
      <c r="F226" s="274"/>
      <c r="G226" s="139"/>
      <c r="H226" s="94"/>
      <c r="I226" s="69"/>
      <c r="J226" s="95"/>
      <c r="K226" s="198"/>
      <c r="L226" s="76"/>
    </row>
    <row r="227" spans="1:14" s="198" customFormat="1" ht="15" customHeight="1">
      <c r="A227" s="298" t="s">
        <v>216</v>
      </c>
      <c r="B227" s="299" t="s">
        <v>67</v>
      </c>
      <c r="C227" s="300">
        <v>338</v>
      </c>
      <c r="D227" s="213">
        <f>C227-C227*30%</f>
        <v>236.60000000000002</v>
      </c>
      <c r="E227" s="216">
        <f>C227-C227*40%</f>
        <v>202.79999999999998</v>
      </c>
      <c r="F227" s="216">
        <f>C227-C227*50%</f>
        <v>169</v>
      </c>
      <c r="G227" s="139"/>
      <c r="H227" s="75">
        <f>G227*C227</f>
        <v>0</v>
      </c>
      <c r="I227" s="69"/>
      <c r="J227" s="95" t="s">
        <v>108</v>
      </c>
      <c r="K227" s="37"/>
      <c r="L227" s="76"/>
      <c r="M227" s="37"/>
      <c r="N227" s="37"/>
    </row>
    <row r="228" spans="1:14" ht="15" customHeight="1">
      <c r="A228" s="192"/>
      <c r="B228" s="273"/>
      <c r="C228" s="169"/>
      <c r="D228" s="158"/>
      <c r="E228" s="159"/>
      <c r="F228" s="155"/>
      <c r="G228" s="127"/>
      <c r="H228" s="178"/>
      <c r="I228" s="69"/>
      <c r="J228" s="95"/>
      <c r="L228" s="76"/>
      <c r="N228" s="198"/>
    </row>
    <row r="229" spans="1:12" ht="15" customHeight="1">
      <c r="A229" s="190" t="s">
        <v>134</v>
      </c>
      <c r="B229" s="296" t="s">
        <v>116</v>
      </c>
      <c r="C229" s="297">
        <v>218</v>
      </c>
      <c r="D229" s="112">
        <f>C229-C229*30%</f>
        <v>152.60000000000002</v>
      </c>
      <c r="E229" s="152">
        <f>C229-C229*40%</f>
        <v>130.8</v>
      </c>
      <c r="F229" s="152">
        <f aca="true" t="shared" si="19" ref="F229:F244">C229-C229*50%</f>
        <v>109</v>
      </c>
      <c r="G229" s="139"/>
      <c r="H229" s="75">
        <f>G229*C229</f>
        <v>0</v>
      </c>
      <c r="I229" s="69"/>
      <c r="J229" s="95"/>
      <c r="L229" s="76"/>
    </row>
    <row r="230" spans="1:12" ht="15" customHeight="1">
      <c r="A230" s="151" t="s">
        <v>217</v>
      </c>
      <c r="B230" s="111" t="s">
        <v>68</v>
      </c>
      <c r="C230" s="112">
        <v>478</v>
      </c>
      <c r="D230" s="112">
        <f>C230-C230*30%</f>
        <v>334.6</v>
      </c>
      <c r="E230" s="152">
        <f>C230-C230*40%</f>
        <v>286.79999999999995</v>
      </c>
      <c r="F230" s="152">
        <f t="shared" si="19"/>
        <v>239</v>
      </c>
      <c r="G230" s="127"/>
      <c r="H230" s="75">
        <f>G230*C230</f>
        <v>0</v>
      </c>
      <c r="I230" s="37"/>
      <c r="J230" s="95"/>
      <c r="L230" s="95"/>
    </row>
    <row r="231" spans="1:12" ht="15" customHeight="1">
      <c r="A231" s="154"/>
      <c r="B231" s="114"/>
      <c r="C231" s="301"/>
      <c r="D231" s="302"/>
      <c r="E231" s="303"/>
      <c r="F231" s="155"/>
      <c r="G231" s="139"/>
      <c r="H231" s="94"/>
      <c r="I231" s="69"/>
      <c r="J231" s="95"/>
      <c r="L231" s="76"/>
    </row>
    <row r="232" spans="1:12" ht="15" customHeight="1">
      <c r="A232" s="304" t="s">
        <v>78</v>
      </c>
      <c r="B232" s="111" t="s">
        <v>68</v>
      </c>
      <c r="C232" s="209">
        <v>434</v>
      </c>
      <c r="D232" s="112">
        <f>C232-C232*30%</f>
        <v>303.8</v>
      </c>
      <c r="E232" s="152">
        <f>C232-C232*40%</f>
        <v>260.4</v>
      </c>
      <c r="F232" s="152">
        <f t="shared" si="19"/>
        <v>217</v>
      </c>
      <c r="G232" s="127"/>
      <c r="H232" s="75">
        <f>G232*C232</f>
        <v>0</v>
      </c>
      <c r="I232" s="37"/>
      <c r="J232" s="95"/>
      <c r="K232" s="69"/>
      <c r="L232" s="76"/>
    </row>
    <row r="233" spans="1:12" ht="15" customHeight="1">
      <c r="A233" s="151" t="s">
        <v>218</v>
      </c>
      <c r="B233" s="111" t="s">
        <v>68</v>
      </c>
      <c r="C233" s="112">
        <v>437</v>
      </c>
      <c r="D233" s="112">
        <f>C233-C233*30%</f>
        <v>305.9</v>
      </c>
      <c r="E233" s="152">
        <f>C233-C233*40%</f>
        <v>262.2</v>
      </c>
      <c r="F233" s="152">
        <f t="shared" si="19"/>
        <v>218.5</v>
      </c>
      <c r="G233" s="127"/>
      <c r="H233" s="75">
        <f>G233*C233</f>
        <v>0</v>
      </c>
      <c r="I233" s="37"/>
      <c r="J233" s="95"/>
      <c r="K233" s="69"/>
      <c r="L233" s="95"/>
    </row>
    <row r="234" spans="1:12" ht="15" customHeight="1">
      <c r="A234" s="154"/>
      <c r="B234" s="114"/>
      <c r="C234" s="115"/>
      <c r="D234" s="115"/>
      <c r="E234" s="155"/>
      <c r="F234" s="155"/>
      <c r="G234" s="139"/>
      <c r="H234" s="75"/>
      <c r="I234" s="69"/>
      <c r="J234" s="95"/>
      <c r="L234" s="76"/>
    </row>
    <row r="235" spans="1:12" ht="15" customHeight="1">
      <c r="A235" s="305" t="s">
        <v>219</v>
      </c>
      <c r="B235" s="111" t="s">
        <v>67</v>
      </c>
      <c r="C235" s="112">
        <v>361</v>
      </c>
      <c r="D235" s="112">
        <f>C235-C235*30%</f>
        <v>252.7</v>
      </c>
      <c r="E235" s="152">
        <f>C235-C235*40%</f>
        <v>216.6</v>
      </c>
      <c r="F235" s="152">
        <f t="shared" si="19"/>
        <v>180.5</v>
      </c>
      <c r="G235" s="127"/>
      <c r="H235" s="75">
        <f>G235*C235</f>
        <v>0</v>
      </c>
      <c r="I235" s="37"/>
      <c r="J235" s="95" t="s">
        <v>108</v>
      </c>
      <c r="K235" s="69"/>
      <c r="L235" s="76"/>
    </row>
    <row r="236" spans="1:12" ht="30" customHeight="1">
      <c r="A236" s="305" t="s">
        <v>220</v>
      </c>
      <c r="B236" s="111" t="s">
        <v>67</v>
      </c>
      <c r="C236" s="112">
        <v>361</v>
      </c>
      <c r="D236" s="112">
        <f>C236-C236*30%</f>
        <v>252.7</v>
      </c>
      <c r="E236" s="290">
        <f>C236-C236*40%</f>
        <v>216.6</v>
      </c>
      <c r="F236" s="290">
        <f t="shared" si="19"/>
        <v>180.5</v>
      </c>
      <c r="G236" s="127"/>
      <c r="H236" s="75">
        <f>G236*C236</f>
        <v>0</v>
      </c>
      <c r="I236" s="37"/>
      <c r="J236" s="95" t="s">
        <v>108</v>
      </c>
      <c r="L236" s="76"/>
    </row>
    <row r="237" spans="1:12" ht="15" customHeight="1">
      <c r="A237" s="192"/>
      <c r="B237" s="273"/>
      <c r="C237" s="169"/>
      <c r="D237" s="169"/>
      <c r="E237" s="274"/>
      <c r="F237" s="155"/>
      <c r="G237" s="139"/>
      <c r="H237" s="94"/>
      <c r="I237" s="69"/>
      <c r="J237" s="95"/>
      <c r="L237" s="76"/>
    </row>
    <row r="238" spans="1:12" ht="15" customHeight="1">
      <c r="A238" s="294" t="s">
        <v>75</v>
      </c>
      <c r="B238" s="117" t="s">
        <v>68</v>
      </c>
      <c r="C238" s="118">
        <v>278</v>
      </c>
      <c r="D238" s="118">
        <f>C238-C238*30%</f>
        <v>194.60000000000002</v>
      </c>
      <c r="E238" s="184">
        <f>C238-C238*40%</f>
        <v>166.8</v>
      </c>
      <c r="F238" s="184">
        <f t="shared" si="19"/>
        <v>139</v>
      </c>
      <c r="G238" s="127"/>
      <c r="H238" s="75">
        <f>G238*C238</f>
        <v>0</v>
      </c>
      <c r="I238" s="37"/>
      <c r="J238" s="95"/>
      <c r="L238" s="76"/>
    </row>
    <row r="239" spans="1:12" ht="15" customHeight="1">
      <c r="A239" s="294" t="s">
        <v>221</v>
      </c>
      <c r="B239" s="117" t="s">
        <v>68</v>
      </c>
      <c r="C239" s="118">
        <v>278</v>
      </c>
      <c r="D239" s="118">
        <f>C239-C239*30%</f>
        <v>194.60000000000002</v>
      </c>
      <c r="E239" s="184">
        <f>C239-C239*40%</f>
        <v>166.8</v>
      </c>
      <c r="F239" s="184">
        <f t="shared" si="19"/>
        <v>139</v>
      </c>
      <c r="G239" s="127"/>
      <c r="H239" s="75">
        <f>G239*C239</f>
        <v>0</v>
      </c>
      <c r="I239" s="37"/>
      <c r="J239" s="95"/>
      <c r="L239" s="76"/>
    </row>
    <row r="240" spans="1:14" s="198" customFormat="1" ht="15" customHeight="1">
      <c r="A240" s="192"/>
      <c r="B240" s="273"/>
      <c r="C240" s="169"/>
      <c r="D240" s="169"/>
      <c r="E240" s="274"/>
      <c r="F240" s="155"/>
      <c r="G240" s="139"/>
      <c r="H240" s="94"/>
      <c r="I240" s="69"/>
      <c r="J240" s="95"/>
      <c r="K240" s="37"/>
      <c r="L240" s="76"/>
      <c r="M240" s="37"/>
      <c r="N240" s="37"/>
    </row>
    <row r="241" spans="1:13" ht="15" customHeight="1">
      <c r="A241" s="195" t="s">
        <v>130</v>
      </c>
      <c r="B241" s="277" t="s">
        <v>116</v>
      </c>
      <c r="C241" s="278">
        <v>217</v>
      </c>
      <c r="D241" s="135">
        <f>C241-C241*30%</f>
        <v>151.9</v>
      </c>
      <c r="E241" s="172">
        <f>C241-C241*40%</f>
        <v>130.2</v>
      </c>
      <c r="F241" s="172">
        <f t="shared" si="19"/>
        <v>108.5</v>
      </c>
      <c r="G241" s="139"/>
      <c r="H241" s="75">
        <f>G241*C241</f>
        <v>0</v>
      </c>
      <c r="I241" s="69"/>
      <c r="J241" s="95"/>
      <c r="L241" s="76"/>
      <c r="M241" s="198"/>
    </row>
    <row r="242" spans="1:12" ht="15" customHeight="1">
      <c r="A242" s="288" t="s">
        <v>58</v>
      </c>
      <c r="B242" s="170" t="s">
        <v>68</v>
      </c>
      <c r="C242" s="135">
        <v>566</v>
      </c>
      <c r="D242" s="135">
        <f>C242-C242*30%</f>
        <v>396.20000000000005</v>
      </c>
      <c r="E242" s="172">
        <f>C242-C242*40%</f>
        <v>339.6</v>
      </c>
      <c r="F242" s="172">
        <f t="shared" si="19"/>
        <v>283</v>
      </c>
      <c r="G242" s="283"/>
      <c r="H242" s="75">
        <f>G242*C242</f>
        <v>0</v>
      </c>
      <c r="I242" s="37"/>
      <c r="J242" s="95"/>
      <c r="L242" s="76"/>
    </row>
    <row r="243" spans="1:10" ht="15" customHeight="1">
      <c r="A243" s="192"/>
      <c r="B243" s="273"/>
      <c r="C243" s="169"/>
      <c r="D243" s="169"/>
      <c r="E243" s="274"/>
      <c r="F243" s="155"/>
      <c r="G243" s="139"/>
      <c r="H243" s="94"/>
      <c r="I243" s="69"/>
      <c r="J243" s="76"/>
    </row>
    <row r="244" spans="1:10" ht="15" customHeight="1">
      <c r="A244" s="124" t="s">
        <v>123</v>
      </c>
      <c r="B244" s="125" t="s">
        <v>4</v>
      </c>
      <c r="C244" s="89">
        <v>414</v>
      </c>
      <c r="D244" s="203">
        <f>C244-C244*30%</f>
        <v>289.8</v>
      </c>
      <c r="E244" s="182">
        <f>C244-C244*40%</f>
        <v>248.39999999999998</v>
      </c>
      <c r="F244" s="182">
        <f t="shared" si="19"/>
        <v>207</v>
      </c>
      <c r="G244" s="127"/>
      <c r="H244" s="75">
        <f>G244*C244</f>
        <v>0</v>
      </c>
      <c r="I244" s="37"/>
      <c r="J244" s="76"/>
    </row>
    <row r="245" spans="1:12" ht="15" customHeight="1">
      <c r="A245" s="192"/>
      <c r="B245" s="273"/>
      <c r="C245" s="169"/>
      <c r="D245" s="169"/>
      <c r="E245" s="274"/>
      <c r="F245" s="139"/>
      <c r="G245" s="94"/>
      <c r="H245" s="161"/>
      <c r="I245" s="76"/>
      <c r="K245" s="76"/>
      <c r="L245" s="275"/>
    </row>
    <row r="246" spans="1:12" ht="30" customHeight="1">
      <c r="A246" s="15" t="s">
        <v>100</v>
      </c>
      <c r="B246" s="5"/>
      <c r="C246" s="5"/>
      <c r="D246" s="5"/>
      <c r="E246" s="5"/>
      <c r="F246" s="5"/>
      <c r="G246" s="6"/>
      <c r="H246" s="306"/>
      <c r="I246" s="275"/>
      <c r="K246" s="76"/>
      <c r="L246" s="76"/>
    </row>
    <row r="247" spans="1:12" ht="15" customHeight="1">
      <c r="A247" s="192"/>
      <c r="B247" s="273"/>
      <c r="C247" s="169"/>
      <c r="D247" s="169"/>
      <c r="E247" s="274"/>
      <c r="F247" s="274"/>
      <c r="G247" s="139"/>
      <c r="H247" s="94"/>
      <c r="I247" s="69"/>
      <c r="J247" s="76"/>
      <c r="K247" s="198"/>
      <c r="L247" s="76"/>
    </row>
    <row r="248" spans="1:13" ht="15" customHeight="1">
      <c r="A248" s="87" t="s">
        <v>101</v>
      </c>
      <c r="B248" s="125" t="s">
        <v>26</v>
      </c>
      <c r="C248" s="89">
        <v>427</v>
      </c>
      <c r="D248" s="89">
        <f>C248-C248*30%</f>
        <v>298.9</v>
      </c>
      <c r="E248" s="126">
        <f>C248-C248*40%</f>
        <v>256.2</v>
      </c>
      <c r="F248" s="126">
        <f>C248-C248*50%</f>
        <v>213.5</v>
      </c>
      <c r="G248" s="127"/>
      <c r="H248" s="75">
        <f>G248*C248</f>
        <v>0</v>
      </c>
      <c r="I248" s="37"/>
      <c r="J248" s="76"/>
      <c r="L248" s="76"/>
      <c r="M248" s="69"/>
    </row>
    <row r="249" spans="1:12" ht="15" customHeight="1">
      <c r="A249" s="192"/>
      <c r="B249" s="273"/>
      <c r="C249" s="169"/>
      <c r="D249" s="169"/>
      <c r="E249" s="274"/>
      <c r="F249" s="138"/>
      <c r="G249" s="139"/>
      <c r="H249" s="94"/>
      <c r="I249" s="69"/>
      <c r="J249" s="76"/>
      <c r="L249" s="76"/>
    </row>
    <row r="250" spans="1:13" ht="15" customHeight="1">
      <c r="A250" s="238" t="s">
        <v>93</v>
      </c>
      <c r="B250" s="239" t="s">
        <v>22</v>
      </c>
      <c r="C250" s="203">
        <v>427</v>
      </c>
      <c r="D250" s="203">
        <f>C250-C250*30%</f>
        <v>298.9</v>
      </c>
      <c r="E250" s="182">
        <f>C250-C250*40%</f>
        <v>256.2</v>
      </c>
      <c r="F250" s="126">
        <f aca="true" t="shared" si="20" ref="F250:F282">C250-C250*50%</f>
        <v>213.5</v>
      </c>
      <c r="G250" s="283"/>
      <c r="H250" s="75">
        <f>G250*C250</f>
        <v>0</v>
      </c>
      <c r="I250" s="69"/>
      <c r="J250" s="76"/>
      <c r="L250" s="76"/>
      <c r="M250" s="307"/>
    </row>
    <row r="251" spans="1:12" ht="15" customHeight="1">
      <c r="A251" s="192"/>
      <c r="B251" s="273"/>
      <c r="C251" s="169"/>
      <c r="D251" s="169"/>
      <c r="E251" s="274"/>
      <c r="F251" s="138"/>
      <c r="G251" s="139"/>
      <c r="H251" s="94"/>
      <c r="I251" s="69"/>
      <c r="J251" s="76"/>
      <c r="L251" s="95"/>
    </row>
    <row r="252" spans="1:12" ht="15" customHeight="1">
      <c r="A252" s="304" t="s">
        <v>107</v>
      </c>
      <c r="B252" s="111" t="s">
        <v>22</v>
      </c>
      <c r="C252" s="112">
        <v>468</v>
      </c>
      <c r="D252" s="112">
        <f>C252-C252*30%</f>
        <v>327.6</v>
      </c>
      <c r="E252" s="152">
        <f>C252-C252*40%</f>
        <v>280.79999999999995</v>
      </c>
      <c r="F252" s="153">
        <f t="shared" si="20"/>
        <v>234</v>
      </c>
      <c r="G252" s="127"/>
      <c r="H252" s="75">
        <f>G252*C252</f>
        <v>0</v>
      </c>
      <c r="I252" s="37"/>
      <c r="J252" s="95"/>
      <c r="L252" s="95"/>
    </row>
    <row r="253" spans="1:12" ht="15" customHeight="1">
      <c r="A253" s="308"/>
      <c r="B253" s="114"/>
      <c r="C253" s="115"/>
      <c r="D253" s="115"/>
      <c r="E253" s="155"/>
      <c r="F253" s="138"/>
      <c r="G253" s="139"/>
      <c r="H253" s="94"/>
      <c r="I253" s="69"/>
      <c r="J253" s="95"/>
      <c r="K253" s="69"/>
      <c r="L253" s="76"/>
    </row>
    <row r="254" spans="1:12" ht="15" customHeight="1">
      <c r="A254" s="151" t="s">
        <v>62</v>
      </c>
      <c r="B254" s="111" t="s">
        <v>22</v>
      </c>
      <c r="C254" s="112">
        <v>491</v>
      </c>
      <c r="D254" s="112">
        <f>C254-C254*30%</f>
        <v>343.70000000000005</v>
      </c>
      <c r="E254" s="152">
        <f>C254-C254*40%</f>
        <v>294.6</v>
      </c>
      <c r="F254" s="153">
        <f t="shared" si="20"/>
        <v>245.5</v>
      </c>
      <c r="G254" s="127"/>
      <c r="H254" s="75">
        <f>G254*C254</f>
        <v>0</v>
      </c>
      <c r="I254" s="37"/>
      <c r="J254" s="76"/>
      <c r="K254" s="69"/>
      <c r="L254" s="76"/>
    </row>
    <row r="255" spans="1:12" ht="15" customHeight="1">
      <c r="A255" s="154"/>
      <c r="B255" s="114"/>
      <c r="C255" s="115"/>
      <c r="D255" s="115"/>
      <c r="E255" s="155"/>
      <c r="F255" s="138"/>
      <c r="G255" s="139"/>
      <c r="H255" s="94"/>
      <c r="I255" s="69"/>
      <c r="J255" s="76"/>
      <c r="L255" s="76"/>
    </row>
    <row r="256" spans="1:12" s="316" customFormat="1" ht="30" customHeight="1">
      <c r="A256" s="309" t="s">
        <v>222</v>
      </c>
      <c r="B256" s="310" t="s">
        <v>25</v>
      </c>
      <c r="C256" s="112">
        <v>369</v>
      </c>
      <c r="D256" s="112">
        <f aca="true" t="shared" si="21" ref="D256:D271">C256-C256*30%</f>
        <v>258.3</v>
      </c>
      <c r="E256" s="290">
        <f aca="true" t="shared" si="22" ref="E256:E271">C256-C256*40%</f>
        <v>221.4</v>
      </c>
      <c r="F256" s="311">
        <f t="shared" si="20"/>
        <v>184.5</v>
      </c>
      <c r="G256" s="312"/>
      <c r="H256" s="313">
        <f>G256*C256</f>
        <v>0</v>
      </c>
      <c r="I256" s="314"/>
      <c r="J256" s="315"/>
      <c r="L256" s="317"/>
    </row>
    <row r="257" spans="1:12" ht="15" customHeight="1">
      <c r="A257" s="318"/>
      <c r="B257" s="319"/>
      <c r="C257" s="115"/>
      <c r="D257" s="115"/>
      <c r="E257" s="274"/>
      <c r="F257" s="138"/>
      <c r="G257" s="127"/>
      <c r="H257" s="75"/>
      <c r="I257" s="69"/>
      <c r="J257" s="76"/>
      <c r="L257" s="76"/>
    </row>
    <row r="258" spans="1:12" ht="15">
      <c r="A258" s="305" t="s">
        <v>132</v>
      </c>
      <c r="B258" s="310" t="s">
        <v>20</v>
      </c>
      <c r="C258" s="112">
        <v>361</v>
      </c>
      <c r="D258" s="112">
        <f t="shared" si="21"/>
        <v>252.7</v>
      </c>
      <c r="E258" s="290">
        <f t="shared" si="22"/>
        <v>216.6</v>
      </c>
      <c r="F258" s="153">
        <f t="shared" si="20"/>
        <v>180.5</v>
      </c>
      <c r="G258" s="127"/>
      <c r="H258" s="75">
        <f>G258*C258</f>
        <v>0</v>
      </c>
      <c r="I258" s="320"/>
      <c r="J258" s="321"/>
      <c r="L258" s="95"/>
    </row>
    <row r="259" spans="1:12" ht="15" customHeight="1">
      <c r="A259" s="318"/>
      <c r="B259" s="319"/>
      <c r="C259" s="115"/>
      <c r="D259" s="115"/>
      <c r="E259" s="274"/>
      <c r="F259" s="138"/>
      <c r="G259" s="139"/>
      <c r="H259" s="94"/>
      <c r="I259" s="320"/>
      <c r="J259" s="322"/>
      <c r="L259" s="76"/>
    </row>
    <row r="260" spans="1:12" ht="15" customHeight="1">
      <c r="A260" s="305" t="s">
        <v>223</v>
      </c>
      <c r="B260" s="310" t="s">
        <v>25</v>
      </c>
      <c r="C260" s="112">
        <v>333</v>
      </c>
      <c r="D260" s="112">
        <f t="shared" si="21"/>
        <v>233.10000000000002</v>
      </c>
      <c r="E260" s="290">
        <f t="shared" si="22"/>
        <v>199.79999999999998</v>
      </c>
      <c r="F260" s="153">
        <f t="shared" si="20"/>
        <v>166.5</v>
      </c>
      <c r="G260" s="127"/>
      <c r="H260" s="75">
        <f>G260*C260</f>
        <v>0</v>
      </c>
      <c r="I260" s="320"/>
      <c r="J260" s="323" t="s">
        <v>108</v>
      </c>
      <c r="K260" s="69"/>
      <c r="L260" s="324"/>
    </row>
    <row r="261" spans="1:12" ht="15" customHeight="1">
      <c r="A261" s="325"/>
      <c r="B261" s="326"/>
      <c r="C261" s="327"/>
      <c r="D261" s="115"/>
      <c r="E261" s="274"/>
      <c r="F261" s="138"/>
      <c r="G261" s="328"/>
      <c r="H261" s="75"/>
      <c r="I261" s="329"/>
      <c r="J261" s="330" t="s">
        <v>108</v>
      </c>
      <c r="L261" s="76"/>
    </row>
    <row r="262" spans="1:12" ht="15" customHeight="1">
      <c r="A262" s="331" t="s">
        <v>224</v>
      </c>
      <c r="B262" s="332" t="s">
        <v>25</v>
      </c>
      <c r="C262" s="118">
        <v>333</v>
      </c>
      <c r="D262" s="118">
        <f t="shared" si="21"/>
        <v>233.10000000000002</v>
      </c>
      <c r="E262" s="295">
        <f t="shared" si="22"/>
        <v>199.79999999999998</v>
      </c>
      <c r="F262" s="147">
        <f t="shared" si="20"/>
        <v>166.5</v>
      </c>
      <c r="G262" s="127"/>
      <c r="H262" s="75">
        <f>G262*C262</f>
        <v>0</v>
      </c>
      <c r="I262" s="320"/>
      <c r="J262" s="323"/>
      <c r="K262" s="307"/>
      <c r="L262" s="95"/>
    </row>
    <row r="263" spans="1:12" ht="15" customHeight="1">
      <c r="A263" s="318"/>
      <c r="B263" s="319"/>
      <c r="C263" s="115"/>
      <c r="D263" s="115"/>
      <c r="E263" s="274"/>
      <c r="F263" s="138"/>
      <c r="G263" s="139"/>
      <c r="H263" s="75"/>
      <c r="I263" s="69"/>
      <c r="J263" s="95"/>
      <c r="L263" s="76"/>
    </row>
    <row r="264" spans="1:12" ht="15" customHeight="1">
      <c r="A264" s="333" t="s">
        <v>131</v>
      </c>
      <c r="B264" s="334" t="s">
        <v>20</v>
      </c>
      <c r="C264" s="142">
        <v>361</v>
      </c>
      <c r="D264" s="142">
        <f t="shared" si="21"/>
        <v>252.7</v>
      </c>
      <c r="E264" s="253">
        <f t="shared" si="22"/>
        <v>216.6</v>
      </c>
      <c r="F264" s="143">
        <f t="shared" si="20"/>
        <v>180.5</v>
      </c>
      <c r="G264" s="127"/>
      <c r="H264" s="75">
        <f>G264*C264</f>
        <v>0</v>
      </c>
      <c r="I264" s="320"/>
      <c r="J264" s="95"/>
      <c r="K264" s="69"/>
      <c r="L264" s="76"/>
    </row>
    <row r="265" spans="1:12" ht="15" customHeight="1">
      <c r="A265" s="318"/>
      <c r="B265" s="319"/>
      <c r="C265" s="115"/>
      <c r="D265" s="115"/>
      <c r="E265" s="274"/>
      <c r="F265" s="138"/>
      <c r="G265" s="127"/>
      <c r="H265" s="75"/>
      <c r="I265" s="320"/>
      <c r="J265" s="95"/>
      <c r="L265" s="76"/>
    </row>
    <row r="266" spans="1:12" ht="15" customHeight="1">
      <c r="A266" s="333" t="s">
        <v>122</v>
      </c>
      <c r="B266" s="141" t="s">
        <v>25</v>
      </c>
      <c r="C266" s="142">
        <v>279</v>
      </c>
      <c r="D266" s="142">
        <f t="shared" si="21"/>
        <v>195.3</v>
      </c>
      <c r="E266" s="157">
        <f t="shared" si="22"/>
        <v>167.39999999999998</v>
      </c>
      <c r="F266" s="143">
        <f t="shared" si="20"/>
        <v>139.5</v>
      </c>
      <c r="G266" s="127"/>
      <c r="H266" s="75">
        <f>G266*C266</f>
        <v>0</v>
      </c>
      <c r="I266" s="121"/>
      <c r="J266" s="95"/>
      <c r="L266" s="76"/>
    </row>
    <row r="267" spans="1:12" ht="15" customHeight="1">
      <c r="A267" s="335" t="s">
        <v>225</v>
      </c>
      <c r="B267" s="170" t="s">
        <v>25</v>
      </c>
      <c r="C267" s="135">
        <v>279</v>
      </c>
      <c r="D267" s="135">
        <f t="shared" si="21"/>
        <v>195.3</v>
      </c>
      <c r="E267" s="172">
        <f t="shared" si="22"/>
        <v>167.39999999999998</v>
      </c>
      <c r="F267" s="137">
        <f t="shared" si="20"/>
        <v>139.5</v>
      </c>
      <c r="G267" s="127"/>
      <c r="H267" s="75">
        <f>G267*C267</f>
        <v>0</v>
      </c>
      <c r="I267" s="121"/>
      <c r="J267" s="95"/>
      <c r="L267" s="95"/>
    </row>
    <row r="268" spans="1:12" ht="15" customHeight="1">
      <c r="A268" s="211" t="s">
        <v>226</v>
      </c>
      <c r="B268" s="212" t="s">
        <v>25</v>
      </c>
      <c r="C268" s="213">
        <v>304</v>
      </c>
      <c r="D268" s="213">
        <f t="shared" si="21"/>
        <v>212.8</v>
      </c>
      <c r="E268" s="216">
        <f t="shared" si="22"/>
        <v>182.39999999999998</v>
      </c>
      <c r="F268" s="215">
        <f t="shared" si="20"/>
        <v>152</v>
      </c>
      <c r="G268" s="127"/>
      <c r="H268" s="75">
        <f>G268*C268</f>
        <v>0</v>
      </c>
      <c r="I268" s="121"/>
      <c r="J268" s="95"/>
      <c r="L268" s="76"/>
    </row>
    <row r="269" spans="1:12" ht="15" customHeight="1">
      <c r="A269" s="154"/>
      <c r="B269" s="114"/>
      <c r="C269" s="115"/>
      <c r="D269" s="115"/>
      <c r="E269" s="155"/>
      <c r="F269" s="138"/>
      <c r="G269" s="139"/>
      <c r="H269" s="94"/>
      <c r="I269" s="320"/>
      <c r="J269" s="95"/>
      <c r="K269" s="69"/>
      <c r="L269" s="76"/>
    </row>
    <row r="270" spans="1:12" ht="15" customHeight="1">
      <c r="A270" s="211" t="s">
        <v>227</v>
      </c>
      <c r="B270" s="212" t="s">
        <v>94</v>
      </c>
      <c r="C270" s="213">
        <v>299</v>
      </c>
      <c r="D270" s="213">
        <f t="shared" si="21"/>
        <v>209.3</v>
      </c>
      <c r="E270" s="216">
        <f t="shared" si="22"/>
        <v>179.39999999999998</v>
      </c>
      <c r="F270" s="215">
        <f t="shared" si="20"/>
        <v>149.5</v>
      </c>
      <c r="G270" s="127"/>
      <c r="H270" s="75">
        <f>G270*C270</f>
        <v>0</v>
      </c>
      <c r="I270" s="121"/>
      <c r="J270" s="95"/>
      <c r="L270" s="76"/>
    </row>
    <row r="271" spans="1:12" ht="15" customHeight="1">
      <c r="A271" s="335" t="s">
        <v>228</v>
      </c>
      <c r="B271" s="170" t="s">
        <v>94</v>
      </c>
      <c r="C271" s="135">
        <v>299</v>
      </c>
      <c r="D271" s="135">
        <f t="shared" si="21"/>
        <v>209.3</v>
      </c>
      <c r="E271" s="172">
        <f t="shared" si="22"/>
        <v>179.39999999999998</v>
      </c>
      <c r="F271" s="137">
        <f t="shared" si="20"/>
        <v>149.5</v>
      </c>
      <c r="G271" s="127"/>
      <c r="H271" s="75">
        <f>G271*C271</f>
        <v>0</v>
      </c>
      <c r="I271" s="121"/>
      <c r="J271" s="95"/>
      <c r="L271" s="76"/>
    </row>
    <row r="272" spans="1:12" ht="15" customHeight="1">
      <c r="A272" s="336"/>
      <c r="B272" s="222"/>
      <c r="C272" s="82"/>
      <c r="D272" s="82"/>
      <c r="E272" s="138"/>
      <c r="F272" s="138"/>
      <c r="G272" s="283"/>
      <c r="H272" s="75"/>
      <c r="I272" s="37"/>
      <c r="J272" s="95"/>
      <c r="L272" s="76"/>
    </row>
    <row r="273" spans="1:12" ht="15">
      <c r="A273" s="288" t="s">
        <v>59</v>
      </c>
      <c r="B273" s="170" t="s">
        <v>22</v>
      </c>
      <c r="C273" s="135">
        <v>376</v>
      </c>
      <c r="D273" s="135">
        <f>C273-C273*30%</f>
        <v>263.2</v>
      </c>
      <c r="E273" s="172">
        <f>C273-C273*40%</f>
        <v>225.6</v>
      </c>
      <c r="F273" s="137">
        <f t="shared" si="20"/>
        <v>188</v>
      </c>
      <c r="G273" s="283"/>
      <c r="H273" s="75">
        <f>G273*C273</f>
        <v>0</v>
      </c>
      <c r="I273" s="37"/>
      <c r="J273" s="95"/>
      <c r="L273" s="76"/>
    </row>
    <row r="274" spans="1:12" ht="15" customHeight="1">
      <c r="A274" s="288" t="s">
        <v>60</v>
      </c>
      <c r="B274" s="170" t="s">
        <v>22</v>
      </c>
      <c r="C274" s="135">
        <v>376</v>
      </c>
      <c r="D274" s="135">
        <f>C274-C274*30%</f>
        <v>263.2</v>
      </c>
      <c r="E274" s="172">
        <f>C274-C274*40%</f>
        <v>225.6</v>
      </c>
      <c r="F274" s="137">
        <f t="shared" si="20"/>
        <v>188</v>
      </c>
      <c r="G274" s="283"/>
      <c r="H274" s="75">
        <f>G274*C274</f>
        <v>0</v>
      </c>
      <c r="I274" s="37"/>
      <c r="J274" s="95"/>
      <c r="K274" s="69"/>
      <c r="L274" s="76"/>
    </row>
    <row r="275" spans="1:12" ht="15" customHeight="1">
      <c r="A275" s="192"/>
      <c r="B275" s="273"/>
      <c r="C275" s="169"/>
      <c r="D275" s="169"/>
      <c r="E275" s="274"/>
      <c r="F275" s="138"/>
      <c r="G275" s="139"/>
      <c r="H275" s="94"/>
      <c r="I275" s="69"/>
      <c r="J275" s="95"/>
      <c r="L275" s="76"/>
    </row>
    <row r="276" spans="1:12" ht="15" customHeight="1">
      <c r="A276" s="240" t="s">
        <v>229</v>
      </c>
      <c r="B276" s="141" t="s">
        <v>22</v>
      </c>
      <c r="C276" s="142">
        <v>386</v>
      </c>
      <c r="D276" s="142">
        <f>C276-C276*30%</f>
        <v>270.2</v>
      </c>
      <c r="E276" s="157">
        <f>C276-C276*40%</f>
        <v>231.6</v>
      </c>
      <c r="F276" s="143">
        <f t="shared" si="20"/>
        <v>193</v>
      </c>
      <c r="G276" s="283"/>
      <c r="H276" s="75">
        <f>G276*C276</f>
        <v>0</v>
      </c>
      <c r="I276" s="37"/>
      <c r="J276" s="95"/>
      <c r="L276" s="191"/>
    </row>
    <row r="277" spans="1:12" ht="15" customHeight="1">
      <c r="A277" s="287"/>
      <c r="B277" s="177"/>
      <c r="C277" s="158"/>
      <c r="D277" s="158"/>
      <c r="E277" s="159"/>
      <c r="F277" s="138"/>
      <c r="G277" s="283"/>
      <c r="H277" s="75"/>
      <c r="I277" s="86"/>
      <c r="J277" s="191"/>
      <c r="L277" s="76"/>
    </row>
    <row r="278" spans="1:12" ht="15" customHeight="1">
      <c r="A278" s="288" t="s">
        <v>230</v>
      </c>
      <c r="B278" s="170" t="s">
        <v>26</v>
      </c>
      <c r="C278" s="135">
        <v>376</v>
      </c>
      <c r="D278" s="135">
        <f>C278-C278*30%</f>
        <v>263.2</v>
      </c>
      <c r="E278" s="172">
        <f>C278-C278*40%</f>
        <v>225.6</v>
      </c>
      <c r="F278" s="137">
        <f t="shared" si="20"/>
        <v>188</v>
      </c>
      <c r="G278" s="283"/>
      <c r="H278" s="75">
        <f>G278*C278</f>
        <v>0</v>
      </c>
      <c r="I278" s="37"/>
      <c r="J278" s="95"/>
      <c r="K278" s="86"/>
      <c r="L278" s="95"/>
    </row>
    <row r="279" spans="1:12" ht="15" customHeight="1">
      <c r="A279" s="285"/>
      <c r="B279" s="114"/>
      <c r="C279" s="115"/>
      <c r="D279" s="115"/>
      <c r="E279" s="155"/>
      <c r="F279" s="138"/>
      <c r="G279" s="161"/>
      <c r="H279" s="75"/>
      <c r="I279" s="69"/>
      <c r="J279" s="95"/>
      <c r="L279" s="76"/>
    </row>
    <row r="280" spans="1:12" ht="15" customHeight="1">
      <c r="A280" s="238" t="s">
        <v>231</v>
      </c>
      <c r="B280" s="239" t="s">
        <v>26</v>
      </c>
      <c r="C280" s="203">
        <v>376</v>
      </c>
      <c r="D280" s="203">
        <f>C280-C280*30%</f>
        <v>263.2</v>
      </c>
      <c r="E280" s="182">
        <f>C280-C280*40%</f>
        <v>225.6</v>
      </c>
      <c r="F280" s="126">
        <f t="shared" si="20"/>
        <v>188</v>
      </c>
      <c r="G280" s="283"/>
      <c r="H280" s="75">
        <f>G280*C280</f>
        <v>0</v>
      </c>
      <c r="I280" s="37"/>
      <c r="J280" s="95" t="s">
        <v>108</v>
      </c>
      <c r="K280" s="69"/>
      <c r="L280" s="76"/>
    </row>
    <row r="281" spans="1:12" ht="15" customHeight="1">
      <c r="A281" s="192"/>
      <c r="B281" s="273"/>
      <c r="C281" s="169"/>
      <c r="D281" s="169"/>
      <c r="E281" s="274"/>
      <c r="F281" s="138"/>
      <c r="G281" s="139"/>
      <c r="H281" s="94"/>
      <c r="I281" s="69"/>
      <c r="J281" s="95"/>
      <c r="L281" s="76"/>
    </row>
    <row r="282" spans="1:10" ht="15" customHeight="1">
      <c r="A282" s="294" t="s">
        <v>232</v>
      </c>
      <c r="B282" s="117" t="s">
        <v>25</v>
      </c>
      <c r="C282" s="183">
        <v>305</v>
      </c>
      <c r="D282" s="183">
        <f>C282-C282*30%</f>
        <v>213.5</v>
      </c>
      <c r="E282" s="184">
        <f>C282-C282*40%</f>
        <v>183</v>
      </c>
      <c r="F282" s="147">
        <f t="shared" si="20"/>
        <v>152.5</v>
      </c>
      <c r="G282" s="283"/>
      <c r="H282" s="75">
        <f>G282*C282</f>
        <v>0</v>
      </c>
      <c r="I282" s="37"/>
      <c r="J282" s="95"/>
    </row>
    <row r="283" spans="1:12" ht="15" customHeight="1">
      <c r="A283" s="192"/>
      <c r="B283" s="273"/>
      <c r="C283" s="169"/>
      <c r="D283" s="169"/>
      <c r="E283" s="274"/>
      <c r="F283" s="274"/>
      <c r="G283" s="139"/>
      <c r="H283" s="94"/>
      <c r="I283" s="69"/>
      <c r="J283" s="95"/>
      <c r="L283" s="275"/>
    </row>
    <row r="284" spans="1:12" ht="30" customHeight="1">
      <c r="A284" s="15" t="s">
        <v>102</v>
      </c>
      <c r="B284" s="5"/>
      <c r="C284" s="5"/>
      <c r="D284" s="5"/>
      <c r="E284" s="5"/>
      <c r="F284" s="5"/>
      <c r="G284" s="6"/>
      <c r="H284" s="244"/>
      <c r="I284" s="276"/>
      <c r="K284" s="76"/>
      <c r="L284" s="76"/>
    </row>
    <row r="285" spans="1:12" ht="15" customHeight="1">
      <c r="A285" s="192"/>
      <c r="B285" s="273"/>
      <c r="C285" s="169"/>
      <c r="D285" s="169"/>
      <c r="E285" s="274"/>
      <c r="F285" s="274"/>
      <c r="G285" s="139"/>
      <c r="H285" s="94"/>
      <c r="I285" s="69"/>
      <c r="J285" s="95"/>
      <c r="K285" s="198"/>
      <c r="L285" s="76"/>
    </row>
    <row r="286" spans="1:12" ht="15" customHeight="1">
      <c r="A286" s="280" t="s">
        <v>233</v>
      </c>
      <c r="B286" s="281" t="s">
        <v>12</v>
      </c>
      <c r="C286" s="282">
        <v>349</v>
      </c>
      <c r="D286" s="282">
        <f>C286-C286*30%</f>
        <v>244.3</v>
      </c>
      <c r="E286" s="253">
        <f>C286-C286*40%</f>
        <v>209.4</v>
      </c>
      <c r="F286" s="253">
        <f>C286-C286*50%</f>
        <v>174.5</v>
      </c>
      <c r="G286" s="127"/>
      <c r="H286" s="75">
        <f>G286*C286</f>
        <v>0</v>
      </c>
      <c r="I286" s="69"/>
      <c r="J286" s="95"/>
      <c r="L286" s="76"/>
    </row>
    <row r="287" spans="1:12" ht="15" customHeight="1">
      <c r="A287" s="192"/>
      <c r="B287" s="273"/>
      <c r="C287" s="169"/>
      <c r="D287" s="169"/>
      <c r="E287" s="274"/>
      <c r="F287" s="274"/>
      <c r="G287" s="139"/>
      <c r="H287" s="75"/>
      <c r="I287" s="69"/>
      <c r="J287" s="95"/>
      <c r="L287" s="76"/>
    </row>
    <row r="288" spans="1:12" ht="15" customHeight="1">
      <c r="A288" s="298" t="s">
        <v>118</v>
      </c>
      <c r="B288" s="299" t="s">
        <v>27</v>
      </c>
      <c r="C288" s="300">
        <v>379</v>
      </c>
      <c r="D288" s="300">
        <f>C288-C288*30%</f>
        <v>265.3</v>
      </c>
      <c r="E288" s="337">
        <f>C288-C288*40%</f>
        <v>227.4</v>
      </c>
      <c r="F288" s="337">
        <f aca="true" t="shared" si="23" ref="F288:F303">C288-C288*50%</f>
        <v>189.5</v>
      </c>
      <c r="G288" s="127"/>
      <c r="H288" s="75">
        <f>G288*C288</f>
        <v>0</v>
      </c>
      <c r="I288" s="69"/>
      <c r="J288" s="95"/>
      <c r="L288" s="191"/>
    </row>
    <row r="289" spans="1:12" ht="15" customHeight="1">
      <c r="A289" s="199"/>
      <c r="B289" s="338"/>
      <c r="C289" s="241"/>
      <c r="D289" s="241"/>
      <c r="E289" s="339"/>
      <c r="F289" s="274"/>
      <c r="G289" s="127"/>
      <c r="H289" s="75"/>
      <c r="I289" s="86"/>
      <c r="J289" s="191"/>
      <c r="L289" s="76"/>
    </row>
    <row r="290" spans="1:12" ht="15" customHeight="1">
      <c r="A290" s="298" t="s">
        <v>234</v>
      </c>
      <c r="B290" s="299" t="s">
        <v>119</v>
      </c>
      <c r="C290" s="300">
        <v>393</v>
      </c>
      <c r="D290" s="300">
        <f>C290-C290*30%</f>
        <v>275.1</v>
      </c>
      <c r="E290" s="337">
        <f>C290-C290*40%</f>
        <v>235.79999999999998</v>
      </c>
      <c r="F290" s="337">
        <f t="shared" si="23"/>
        <v>196.5</v>
      </c>
      <c r="G290" s="127"/>
      <c r="H290" s="75">
        <f>G290*C290</f>
        <v>0</v>
      </c>
      <c r="I290" s="69"/>
      <c r="J290" s="95" t="s">
        <v>108</v>
      </c>
      <c r="K290" s="86"/>
      <c r="L290" s="76"/>
    </row>
    <row r="291" spans="1:12" ht="15" customHeight="1">
      <c r="A291" s="192"/>
      <c r="B291" s="273"/>
      <c r="C291" s="169"/>
      <c r="D291" s="169"/>
      <c r="E291" s="274"/>
      <c r="F291" s="274"/>
      <c r="G291" s="139"/>
      <c r="H291" s="94"/>
      <c r="I291" s="69"/>
      <c r="J291" s="95"/>
      <c r="L291" s="76"/>
    </row>
    <row r="292" spans="1:12" ht="15" customHeight="1">
      <c r="A292" s="149" t="s">
        <v>235</v>
      </c>
      <c r="B292" s="88" t="s">
        <v>85</v>
      </c>
      <c r="C292" s="89">
        <v>414</v>
      </c>
      <c r="D292" s="89">
        <f>C292-C292*30%</f>
        <v>289.8</v>
      </c>
      <c r="E292" s="126">
        <f>C292-C292*40%</f>
        <v>248.39999999999998</v>
      </c>
      <c r="F292" s="293">
        <f t="shared" si="23"/>
        <v>207</v>
      </c>
      <c r="G292" s="127"/>
      <c r="H292" s="75">
        <f>G292*C292</f>
        <v>0</v>
      </c>
      <c r="I292" s="37"/>
      <c r="J292" s="95"/>
      <c r="L292" s="95"/>
    </row>
    <row r="293" spans="1:12" ht="15" customHeight="1">
      <c r="A293" s="336"/>
      <c r="B293" s="81"/>
      <c r="C293" s="82"/>
      <c r="D293" s="82"/>
      <c r="E293" s="138"/>
      <c r="F293" s="274"/>
      <c r="G293" s="139"/>
      <c r="H293" s="94"/>
      <c r="I293" s="69"/>
      <c r="J293" s="95"/>
      <c r="L293" s="76"/>
    </row>
    <row r="294" spans="1:12" ht="15" customHeight="1">
      <c r="A294" s="87" t="s">
        <v>236</v>
      </c>
      <c r="B294" s="125" t="s">
        <v>27</v>
      </c>
      <c r="C294" s="89">
        <v>414</v>
      </c>
      <c r="D294" s="89">
        <f>C294-C294*30%</f>
        <v>289.8</v>
      </c>
      <c r="E294" s="126">
        <f>C294-C294*40%</f>
        <v>248.39999999999998</v>
      </c>
      <c r="F294" s="293">
        <f t="shared" si="23"/>
        <v>207</v>
      </c>
      <c r="G294" s="127"/>
      <c r="H294" s="75">
        <f>G294*C294</f>
        <v>0</v>
      </c>
      <c r="I294" s="37"/>
      <c r="J294" s="95"/>
      <c r="K294" s="69"/>
      <c r="L294" s="95"/>
    </row>
    <row r="295" spans="1:12" ht="15" customHeight="1">
      <c r="A295" s="80"/>
      <c r="B295" s="222"/>
      <c r="C295" s="82"/>
      <c r="D295" s="82"/>
      <c r="E295" s="138"/>
      <c r="F295" s="274"/>
      <c r="G295" s="139"/>
      <c r="H295" s="94"/>
      <c r="I295" s="69"/>
      <c r="J295" s="95"/>
      <c r="L295" s="76"/>
    </row>
    <row r="296" spans="1:12" ht="15" customHeight="1">
      <c r="A296" s="294" t="s">
        <v>237</v>
      </c>
      <c r="B296" s="117" t="s">
        <v>67</v>
      </c>
      <c r="C296" s="118">
        <v>299</v>
      </c>
      <c r="D296" s="118">
        <f>C296-C296*30%</f>
        <v>209.3</v>
      </c>
      <c r="E296" s="184">
        <f>C296-C296*40%</f>
        <v>179.39999999999998</v>
      </c>
      <c r="F296" s="295">
        <f t="shared" si="23"/>
        <v>149.5</v>
      </c>
      <c r="G296" s="127"/>
      <c r="H296" s="75">
        <f>G296*C296</f>
        <v>0</v>
      </c>
      <c r="I296" s="69"/>
      <c r="J296" s="95"/>
      <c r="K296" s="69"/>
      <c r="L296" s="95"/>
    </row>
    <row r="297" spans="1:12" ht="15" customHeight="1">
      <c r="A297" s="80"/>
      <c r="B297" s="222"/>
      <c r="C297" s="82"/>
      <c r="D297" s="82"/>
      <c r="E297" s="138"/>
      <c r="F297" s="274"/>
      <c r="G297" s="139"/>
      <c r="H297" s="94"/>
      <c r="I297" s="69"/>
      <c r="J297" s="95"/>
      <c r="L297" s="76"/>
    </row>
    <row r="298" spans="1:12" ht="15" customHeight="1">
      <c r="A298" s="294" t="s">
        <v>89</v>
      </c>
      <c r="B298" s="117" t="s">
        <v>27</v>
      </c>
      <c r="C298" s="118">
        <v>289</v>
      </c>
      <c r="D298" s="118">
        <f>C298-C298*30%</f>
        <v>202.3</v>
      </c>
      <c r="E298" s="184">
        <f>C298-C298*40%</f>
        <v>173.39999999999998</v>
      </c>
      <c r="F298" s="295">
        <f t="shared" si="23"/>
        <v>144.5</v>
      </c>
      <c r="G298" s="127"/>
      <c r="H298" s="75">
        <f>G298*C298</f>
        <v>0</v>
      </c>
      <c r="I298" s="69"/>
      <c r="J298" s="95"/>
      <c r="K298" s="69"/>
      <c r="L298" s="76"/>
    </row>
    <row r="299" spans="1:12" ht="15" customHeight="1">
      <c r="A299" s="294" t="s">
        <v>238</v>
      </c>
      <c r="B299" s="117" t="s">
        <v>27</v>
      </c>
      <c r="C299" s="118">
        <v>289</v>
      </c>
      <c r="D299" s="118">
        <f>C299-C299*30%</f>
        <v>202.3</v>
      </c>
      <c r="E299" s="184">
        <f>C299-C299*40%</f>
        <v>173.39999999999998</v>
      </c>
      <c r="F299" s="295">
        <f t="shared" si="23"/>
        <v>144.5</v>
      </c>
      <c r="G299" s="127"/>
      <c r="H299" s="75">
        <f>G299*C299</f>
        <v>0</v>
      </c>
      <c r="I299" s="69"/>
      <c r="J299" s="95"/>
      <c r="L299" s="76"/>
    </row>
    <row r="300" spans="1:12" ht="15" customHeight="1">
      <c r="A300" s="294" t="s">
        <v>239</v>
      </c>
      <c r="B300" s="117" t="s">
        <v>27</v>
      </c>
      <c r="C300" s="118">
        <v>289</v>
      </c>
      <c r="D300" s="118">
        <f>C300-C300*30%</f>
        <v>202.3</v>
      </c>
      <c r="E300" s="184">
        <f>C300-C300*40%</f>
        <v>173.39999999999998</v>
      </c>
      <c r="F300" s="295">
        <f t="shared" si="23"/>
        <v>144.5</v>
      </c>
      <c r="G300" s="127"/>
      <c r="H300" s="75">
        <f>G300*C300</f>
        <v>0</v>
      </c>
      <c r="I300" s="69"/>
      <c r="J300" s="95"/>
      <c r="L300" s="76"/>
    </row>
    <row r="301" spans="1:12" ht="15" customHeight="1">
      <c r="A301" s="294" t="s">
        <v>240</v>
      </c>
      <c r="B301" s="117" t="s">
        <v>27</v>
      </c>
      <c r="C301" s="118">
        <v>324</v>
      </c>
      <c r="D301" s="118">
        <f>C301-C301*30%</f>
        <v>226.8</v>
      </c>
      <c r="E301" s="184">
        <f>C301-C301*40%</f>
        <v>194.4</v>
      </c>
      <c r="F301" s="295">
        <f t="shared" si="23"/>
        <v>162</v>
      </c>
      <c r="G301" s="127"/>
      <c r="H301" s="75">
        <f>G301*C301</f>
        <v>0</v>
      </c>
      <c r="I301" s="69"/>
      <c r="J301" s="95"/>
      <c r="K301" s="69"/>
      <c r="L301" s="76"/>
    </row>
    <row r="302" spans="1:12" ht="15" customHeight="1">
      <c r="A302" s="192"/>
      <c r="B302" s="273"/>
      <c r="C302" s="169"/>
      <c r="D302" s="169"/>
      <c r="E302" s="274"/>
      <c r="F302" s="274"/>
      <c r="G302" s="139"/>
      <c r="H302" s="94"/>
      <c r="I302" s="69"/>
      <c r="J302" s="95"/>
      <c r="L302" s="76"/>
    </row>
    <row r="303" spans="1:10" ht="15" customHeight="1">
      <c r="A303" s="340" t="s">
        <v>241</v>
      </c>
      <c r="B303" s="170" t="s">
        <v>27</v>
      </c>
      <c r="C303" s="135">
        <v>399</v>
      </c>
      <c r="D303" s="135">
        <f>C303-C303*30%</f>
        <v>279.3</v>
      </c>
      <c r="E303" s="172">
        <f>C303-C303*40%</f>
        <v>239.39999999999998</v>
      </c>
      <c r="F303" s="279">
        <f t="shared" si="23"/>
        <v>199.5</v>
      </c>
      <c r="G303" s="127"/>
      <c r="H303" s="75">
        <f>G303*C303</f>
        <v>0</v>
      </c>
      <c r="I303" s="37"/>
      <c r="J303" s="95"/>
    </row>
    <row r="304" spans="1:12" ht="15" customHeight="1">
      <c r="A304" s="341"/>
      <c r="B304" s="114"/>
      <c r="C304" s="115"/>
      <c r="D304" s="115"/>
      <c r="E304" s="155"/>
      <c r="F304" s="155"/>
      <c r="G304" s="127"/>
      <c r="H304" s="75"/>
      <c r="I304" s="37"/>
      <c r="J304" s="95"/>
      <c r="L304" s="275"/>
    </row>
    <row r="305" spans="1:12" ht="30" customHeight="1">
      <c r="A305" s="15" t="s">
        <v>103</v>
      </c>
      <c r="B305" s="5"/>
      <c r="C305" s="5"/>
      <c r="D305" s="5"/>
      <c r="E305" s="5"/>
      <c r="F305" s="5"/>
      <c r="G305" s="6"/>
      <c r="H305" s="198"/>
      <c r="I305" s="276"/>
      <c r="K305" s="76"/>
      <c r="L305" s="76"/>
    </row>
    <row r="306" spans="1:12" ht="15" customHeight="1">
      <c r="A306" s="341"/>
      <c r="B306" s="114"/>
      <c r="C306" s="115"/>
      <c r="D306" s="115"/>
      <c r="E306" s="155"/>
      <c r="F306" s="155"/>
      <c r="G306" s="127"/>
      <c r="H306" s="75"/>
      <c r="I306" s="37"/>
      <c r="J306" s="95"/>
      <c r="K306" s="198"/>
      <c r="L306" s="76"/>
    </row>
    <row r="307" spans="1:12" ht="15" customHeight="1">
      <c r="A307" s="151" t="s">
        <v>51</v>
      </c>
      <c r="B307" s="111" t="s">
        <v>85</v>
      </c>
      <c r="C307" s="112">
        <v>479</v>
      </c>
      <c r="D307" s="112">
        <f>C307-C307*30%</f>
        <v>335.3</v>
      </c>
      <c r="E307" s="152">
        <f>C307-C307*40%</f>
        <v>287.4</v>
      </c>
      <c r="F307" s="152">
        <f>C307-C307*50%</f>
        <v>239.5</v>
      </c>
      <c r="G307" s="127"/>
      <c r="H307" s="75">
        <f>G307*C307</f>
        <v>0</v>
      </c>
      <c r="I307" s="37"/>
      <c r="J307" s="95"/>
      <c r="L307" s="95"/>
    </row>
    <row r="308" spans="1:12" ht="15" customHeight="1">
      <c r="A308" s="154"/>
      <c r="B308" s="114"/>
      <c r="C308" s="115"/>
      <c r="D308" s="115"/>
      <c r="E308" s="155"/>
      <c r="F308" s="155"/>
      <c r="G308" s="139"/>
      <c r="H308" s="94"/>
      <c r="I308" s="69"/>
      <c r="J308" s="95"/>
      <c r="L308" s="76"/>
    </row>
    <row r="309" spans="1:12" ht="15" customHeight="1">
      <c r="A309" s="288" t="s">
        <v>133</v>
      </c>
      <c r="B309" s="170" t="s">
        <v>85</v>
      </c>
      <c r="C309" s="135">
        <v>436</v>
      </c>
      <c r="D309" s="135">
        <f>C309-C309*30%</f>
        <v>305.20000000000005</v>
      </c>
      <c r="E309" s="172">
        <f>C309-C309*40%</f>
        <v>261.6</v>
      </c>
      <c r="F309" s="172">
        <f aca="true" t="shared" si="24" ref="F309:F318">C309-C309*50%</f>
        <v>218</v>
      </c>
      <c r="G309" s="127"/>
      <c r="H309" s="75">
        <f>G309*C309</f>
        <v>0</v>
      </c>
      <c r="I309" s="37"/>
      <c r="J309" s="95"/>
      <c r="K309" s="69"/>
      <c r="L309" s="76"/>
    </row>
    <row r="310" spans="1:12" ht="15" customHeight="1">
      <c r="A310" s="154"/>
      <c r="B310" s="114"/>
      <c r="C310" s="115"/>
      <c r="D310" s="115"/>
      <c r="E310" s="155"/>
      <c r="F310" s="155"/>
      <c r="G310" s="127"/>
      <c r="H310" s="75"/>
      <c r="I310" s="37"/>
      <c r="J310" s="95"/>
      <c r="L310" s="76"/>
    </row>
    <row r="311" spans="1:12" ht="15" customHeight="1">
      <c r="A311" s="288" t="s">
        <v>242</v>
      </c>
      <c r="B311" s="170" t="s">
        <v>85</v>
      </c>
      <c r="C311" s="135">
        <v>436</v>
      </c>
      <c r="D311" s="135">
        <f>C311-C311*30%</f>
        <v>305.20000000000005</v>
      </c>
      <c r="E311" s="172">
        <f>C311-C311*40%</f>
        <v>261.6</v>
      </c>
      <c r="F311" s="172">
        <f t="shared" si="24"/>
        <v>218</v>
      </c>
      <c r="G311" s="283"/>
      <c r="H311" s="75">
        <f>G311*C311</f>
        <v>0</v>
      </c>
      <c r="I311" s="37"/>
      <c r="J311" s="95"/>
      <c r="L311" s="76"/>
    </row>
    <row r="312" spans="1:12" ht="15" customHeight="1">
      <c r="A312" s="285"/>
      <c r="B312" s="114"/>
      <c r="C312" s="115"/>
      <c r="D312" s="115"/>
      <c r="E312" s="155"/>
      <c r="F312" s="155"/>
      <c r="G312" s="161"/>
      <c r="H312" s="75"/>
      <c r="I312" s="37"/>
      <c r="J312" s="95"/>
      <c r="L312" s="76"/>
    </row>
    <row r="313" spans="1:12" ht="15" customHeight="1">
      <c r="A313" s="342" t="s">
        <v>243</v>
      </c>
      <c r="B313" s="212" t="s">
        <v>67</v>
      </c>
      <c r="C313" s="213">
        <v>407</v>
      </c>
      <c r="D313" s="213">
        <f>C313-C313*30%</f>
        <v>284.9</v>
      </c>
      <c r="E313" s="216">
        <f>C313-C313*40%</f>
        <v>244.2</v>
      </c>
      <c r="F313" s="216">
        <f t="shared" si="24"/>
        <v>203.5</v>
      </c>
      <c r="G313" s="283"/>
      <c r="H313" s="75">
        <f>G313*C313</f>
        <v>0</v>
      </c>
      <c r="I313" s="37"/>
      <c r="J313" s="95" t="s">
        <v>108</v>
      </c>
      <c r="L313" s="76"/>
    </row>
    <row r="314" spans="1:12" ht="15" customHeight="1">
      <c r="A314" s="154"/>
      <c r="B314" s="114"/>
      <c r="C314" s="115"/>
      <c r="D314" s="115"/>
      <c r="E314" s="155"/>
      <c r="F314" s="155"/>
      <c r="G314" s="127"/>
      <c r="H314" s="75"/>
      <c r="I314" s="37"/>
      <c r="J314" s="95"/>
      <c r="L314" s="76"/>
    </row>
    <row r="315" spans="1:12" ht="15" customHeight="1">
      <c r="A315" s="294" t="s">
        <v>74</v>
      </c>
      <c r="B315" s="117" t="s">
        <v>67</v>
      </c>
      <c r="C315" s="118">
        <v>288</v>
      </c>
      <c r="D315" s="118">
        <f>C315-C315*30%</f>
        <v>201.60000000000002</v>
      </c>
      <c r="E315" s="184">
        <f>C315-C315*40%</f>
        <v>172.8</v>
      </c>
      <c r="F315" s="184">
        <f t="shared" si="24"/>
        <v>144</v>
      </c>
      <c r="G315" s="139"/>
      <c r="H315" s="75">
        <f>G315*C315</f>
        <v>0</v>
      </c>
      <c r="I315" s="37"/>
      <c r="J315" s="95"/>
      <c r="L315" s="76"/>
    </row>
    <row r="316" spans="1:12" ht="15" customHeight="1">
      <c r="A316" s="294" t="s">
        <v>244</v>
      </c>
      <c r="B316" s="117" t="s">
        <v>67</v>
      </c>
      <c r="C316" s="118">
        <v>288</v>
      </c>
      <c r="D316" s="118">
        <f>C316-C316*30%</f>
        <v>201.60000000000002</v>
      </c>
      <c r="E316" s="184">
        <f>C316-C316*40%</f>
        <v>172.8</v>
      </c>
      <c r="F316" s="184">
        <f t="shared" si="24"/>
        <v>144</v>
      </c>
      <c r="G316" s="139"/>
      <c r="H316" s="75">
        <f>G316*C316</f>
        <v>0</v>
      </c>
      <c r="I316" s="69"/>
      <c r="J316" s="95"/>
      <c r="L316" s="76"/>
    </row>
    <row r="317" spans="1:12" ht="15" customHeight="1">
      <c r="A317" s="294" t="s">
        <v>245</v>
      </c>
      <c r="B317" s="117" t="s">
        <v>67</v>
      </c>
      <c r="C317" s="118">
        <v>288</v>
      </c>
      <c r="D317" s="118">
        <f>C317-C317*30%</f>
        <v>201.60000000000002</v>
      </c>
      <c r="E317" s="184">
        <f>C317-C317*40%</f>
        <v>172.8</v>
      </c>
      <c r="F317" s="184">
        <f t="shared" si="24"/>
        <v>144</v>
      </c>
      <c r="G317" s="139"/>
      <c r="H317" s="75">
        <f>G317*C317</f>
        <v>0</v>
      </c>
      <c r="I317" s="37"/>
      <c r="J317" s="95"/>
      <c r="L317" s="76"/>
    </row>
    <row r="318" spans="1:10" ht="15" customHeight="1">
      <c r="A318" s="294" t="s">
        <v>246</v>
      </c>
      <c r="B318" s="117" t="s">
        <v>67</v>
      </c>
      <c r="C318" s="118">
        <v>378</v>
      </c>
      <c r="D318" s="118">
        <f>C318-C318*30%</f>
        <v>264.6</v>
      </c>
      <c r="E318" s="184">
        <f>C318-C318*40%</f>
        <v>226.79999999999998</v>
      </c>
      <c r="F318" s="184">
        <f t="shared" si="24"/>
        <v>189</v>
      </c>
      <c r="G318" s="139"/>
      <c r="H318" s="75">
        <f>G318*C318</f>
        <v>0</v>
      </c>
      <c r="I318" s="69"/>
      <c r="J318" s="95"/>
    </row>
    <row r="319" spans="1:12" ht="15" customHeight="1">
      <c r="A319" s="285"/>
      <c r="B319" s="114"/>
      <c r="C319" s="115"/>
      <c r="D319" s="115"/>
      <c r="E319" s="155"/>
      <c r="F319" s="155"/>
      <c r="G319" s="139"/>
      <c r="H319" s="75"/>
      <c r="I319" s="69"/>
      <c r="J319" s="95"/>
      <c r="L319" s="275"/>
    </row>
    <row r="320" spans="1:12" ht="30" customHeight="1">
      <c r="A320" s="15" t="s">
        <v>104</v>
      </c>
      <c r="B320" s="375"/>
      <c r="C320" s="375"/>
      <c r="D320" s="375"/>
      <c r="E320" s="375"/>
      <c r="F320" s="375"/>
      <c r="G320" s="376"/>
      <c r="H320" s="244"/>
      <c r="I320" s="276"/>
      <c r="K320" s="76"/>
      <c r="L320" s="76"/>
    </row>
    <row r="321" spans="1:12" ht="15" customHeight="1">
      <c r="A321" s="285"/>
      <c r="B321" s="114"/>
      <c r="C321" s="115"/>
      <c r="D321" s="115"/>
      <c r="E321" s="155"/>
      <c r="F321" s="155"/>
      <c r="G321" s="139"/>
      <c r="H321" s="75"/>
      <c r="I321" s="69"/>
      <c r="J321" s="95"/>
      <c r="K321" s="198"/>
      <c r="L321" s="76"/>
    </row>
    <row r="322" spans="1:12" ht="15" customHeight="1">
      <c r="A322" s="289" t="s">
        <v>247</v>
      </c>
      <c r="B322" s="111" t="s">
        <v>27</v>
      </c>
      <c r="C322" s="112">
        <v>399</v>
      </c>
      <c r="D322" s="208">
        <f>C322-C322*30%</f>
        <v>279.3</v>
      </c>
      <c r="E322" s="152">
        <f>C322-C322*40%</f>
        <v>239.39999999999998</v>
      </c>
      <c r="F322" s="152">
        <f>C322-C322*50%</f>
        <v>199.5</v>
      </c>
      <c r="G322" s="139"/>
      <c r="H322" s="75">
        <f>G322*C322</f>
        <v>0</v>
      </c>
      <c r="I322" s="69"/>
      <c r="J322" s="95"/>
      <c r="L322" s="76"/>
    </row>
    <row r="323" spans="1:12" ht="15" customHeight="1">
      <c r="A323" s="285"/>
      <c r="B323" s="114"/>
      <c r="C323" s="115"/>
      <c r="D323" s="228"/>
      <c r="E323" s="159"/>
      <c r="F323" s="155"/>
      <c r="G323" s="127"/>
      <c r="H323" s="178"/>
      <c r="I323" s="69"/>
      <c r="J323" s="95"/>
      <c r="L323" s="76"/>
    </row>
    <row r="324" spans="1:12" ht="15" customHeight="1">
      <c r="A324" s="294" t="s">
        <v>72</v>
      </c>
      <c r="B324" s="117" t="s">
        <v>67</v>
      </c>
      <c r="C324" s="183">
        <v>281</v>
      </c>
      <c r="D324" s="183">
        <f>C324-C324*30%</f>
        <v>196.7</v>
      </c>
      <c r="E324" s="184">
        <f>C324-C324*40%</f>
        <v>168.6</v>
      </c>
      <c r="F324" s="184">
        <f aca="true" t="shared" si="25" ref="F324:F363">C324-C324*50%</f>
        <v>140.5</v>
      </c>
      <c r="G324" s="283"/>
      <c r="H324" s="75">
        <f>G324*C324</f>
        <v>0</v>
      </c>
      <c r="I324" s="69"/>
      <c r="J324" s="95"/>
      <c r="L324" s="76"/>
    </row>
    <row r="325" spans="1:12" ht="15" customHeight="1">
      <c r="A325" s="294" t="s">
        <v>248</v>
      </c>
      <c r="B325" s="117" t="s">
        <v>67</v>
      </c>
      <c r="C325" s="183">
        <v>281</v>
      </c>
      <c r="D325" s="183">
        <f>C325-C325*30%</f>
        <v>196.7</v>
      </c>
      <c r="E325" s="184">
        <f>C325-C325*40%</f>
        <v>168.6</v>
      </c>
      <c r="F325" s="184">
        <f t="shared" si="25"/>
        <v>140.5</v>
      </c>
      <c r="G325" s="283"/>
      <c r="H325" s="75">
        <f>G325*C325</f>
        <v>0</v>
      </c>
      <c r="I325" s="69"/>
      <c r="J325" s="95"/>
      <c r="L325" s="76"/>
    </row>
    <row r="326" spans="1:12" ht="15" customHeight="1">
      <c r="A326" s="294" t="s">
        <v>249</v>
      </c>
      <c r="B326" s="117" t="s">
        <v>67</v>
      </c>
      <c r="C326" s="183">
        <v>281</v>
      </c>
      <c r="D326" s="183">
        <f>C326-C326*30%</f>
        <v>196.7</v>
      </c>
      <c r="E326" s="184">
        <f>C326-C326*40%</f>
        <v>168.6</v>
      </c>
      <c r="F326" s="184">
        <f t="shared" si="25"/>
        <v>140.5</v>
      </c>
      <c r="G326" s="283"/>
      <c r="H326" s="75">
        <f>G326*C326</f>
        <v>0</v>
      </c>
      <c r="I326" s="69"/>
      <c r="J326" s="95"/>
      <c r="L326" s="76"/>
    </row>
    <row r="327" spans="1:12" ht="15" customHeight="1">
      <c r="A327" s="294" t="s">
        <v>250</v>
      </c>
      <c r="B327" s="117" t="s">
        <v>67</v>
      </c>
      <c r="C327" s="183">
        <v>354</v>
      </c>
      <c r="D327" s="183">
        <f>C327-C327*30%</f>
        <v>247.8</v>
      </c>
      <c r="E327" s="184">
        <f>C327-C327*40%</f>
        <v>212.4</v>
      </c>
      <c r="F327" s="184">
        <f t="shared" si="25"/>
        <v>177</v>
      </c>
      <c r="G327" s="283"/>
      <c r="H327" s="75">
        <f>G327*C327</f>
        <v>0</v>
      </c>
      <c r="I327" s="69"/>
      <c r="J327" s="95"/>
      <c r="L327" s="76"/>
    </row>
    <row r="328" spans="1:12" ht="15" customHeight="1">
      <c r="A328" s="285"/>
      <c r="B328" s="114"/>
      <c r="C328" s="115"/>
      <c r="D328" s="115"/>
      <c r="E328" s="155"/>
      <c r="F328" s="155"/>
      <c r="G328" s="139"/>
      <c r="H328" s="75"/>
      <c r="I328" s="69"/>
      <c r="J328" s="95"/>
      <c r="K328" s="198"/>
      <c r="L328" s="76"/>
    </row>
    <row r="329" spans="1:12" ht="15" customHeight="1">
      <c r="A329" s="149" t="s">
        <v>251</v>
      </c>
      <c r="B329" s="125" t="s">
        <v>85</v>
      </c>
      <c r="C329" s="89">
        <v>396</v>
      </c>
      <c r="D329" s="89">
        <f>C329-C329*30%</f>
        <v>277.2</v>
      </c>
      <c r="E329" s="126">
        <f>C329-C329*40%</f>
        <v>237.6</v>
      </c>
      <c r="F329" s="182">
        <f t="shared" si="25"/>
        <v>198</v>
      </c>
      <c r="G329" s="139"/>
      <c r="H329" s="75">
        <f>G329*C329</f>
        <v>0</v>
      </c>
      <c r="I329" s="37"/>
      <c r="J329" s="95"/>
      <c r="L329" s="76"/>
    </row>
    <row r="330" spans="1:12" ht="15" customHeight="1">
      <c r="A330" s="149" t="s">
        <v>252</v>
      </c>
      <c r="B330" s="125" t="s">
        <v>87</v>
      </c>
      <c r="C330" s="89">
        <v>599</v>
      </c>
      <c r="D330" s="89">
        <f>C330-C330*30%</f>
        <v>419.3</v>
      </c>
      <c r="E330" s="126">
        <f>C330-C330*40%</f>
        <v>359.4</v>
      </c>
      <c r="F330" s="182">
        <f t="shared" si="25"/>
        <v>299.5</v>
      </c>
      <c r="G330" s="127"/>
      <c r="H330" s="75">
        <f>G330*C330</f>
        <v>0</v>
      </c>
      <c r="I330" s="37"/>
      <c r="J330" s="95"/>
      <c r="L330" s="76"/>
    </row>
    <row r="331" spans="1:12" ht="15" customHeight="1">
      <c r="A331" s="285"/>
      <c r="B331" s="114"/>
      <c r="C331" s="115"/>
      <c r="D331" s="115"/>
      <c r="E331" s="155"/>
      <c r="F331" s="155"/>
      <c r="G331" s="139"/>
      <c r="H331" s="75"/>
      <c r="I331" s="69"/>
      <c r="J331" s="95"/>
      <c r="L331" s="76"/>
    </row>
    <row r="332" spans="1:12" ht="15">
      <c r="A332" s="238" t="s">
        <v>253</v>
      </c>
      <c r="B332" s="239" t="s">
        <v>67</v>
      </c>
      <c r="C332" s="203">
        <v>396</v>
      </c>
      <c r="D332" s="203">
        <f>C332-C332*30%</f>
        <v>277.2</v>
      </c>
      <c r="E332" s="182">
        <f>C332-C332*40%</f>
        <v>237.6</v>
      </c>
      <c r="F332" s="182">
        <f t="shared" si="25"/>
        <v>198</v>
      </c>
      <c r="G332" s="283"/>
      <c r="H332" s="75">
        <f>G332*C332</f>
        <v>0</v>
      </c>
      <c r="I332" s="69"/>
      <c r="J332" s="95"/>
      <c r="L332" s="76"/>
    </row>
    <row r="333" spans="1:12" ht="15" customHeight="1">
      <c r="A333" s="285"/>
      <c r="B333" s="114"/>
      <c r="C333" s="115"/>
      <c r="D333" s="115"/>
      <c r="E333" s="155"/>
      <c r="F333" s="155"/>
      <c r="G333" s="139"/>
      <c r="H333" s="75"/>
      <c r="I333" s="69"/>
      <c r="J333" s="95"/>
      <c r="L333" s="76"/>
    </row>
    <row r="334" spans="1:12" ht="15" customHeight="1">
      <c r="A334" s="238" t="s">
        <v>121</v>
      </c>
      <c r="B334" s="239" t="s">
        <v>20</v>
      </c>
      <c r="C334" s="203">
        <v>396</v>
      </c>
      <c r="D334" s="203">
        <f>C334-C334*30%</f>
        <v>277.2</v>
      </c>
      <c r="E334" s="182">
        <f>C334-C334*40%</f>
        <v>237.6</v>
      </c>
      <c r="F334" s="182">
        <f t="shared" si="25"/>
        <v>198</v>
      </c>
      <c r="G334" s="283"/>
      <c r="H334" s="75">
        <f>G334*C334</f>
        <v>0</v>
      </c>
      <c r="I334" s="343"/>
      <c r="J334" s="95"/>
      <c r="L334" s="76"/>
    </row>
    <row r="335" spans="1:12" ht="15" customHeight="1">
      <c r="A335" s="285"/>
      <c r="B335" s="114"/>
      <c r="C335" s="115"/>
      <c r="D335" s="115"/>
      <c r="E335" s="155"/>
      <c r="F335" s="155"/>
      <c r="G335" s="283"/>
      <c r="H335" s="75"/>
      <c r="I335" s="343"/>
      <c r="J335" s="95"/>
      <c r="L335" s="76"/>
    </row>
    <row r="336" spans="1:12" ht="15" customHeight="1">
      <c r="A336" s="342" t="s">
        <v>254</v>
      </c>
      <c r="B336" s="212" t="s">
        <v>20</v>
      </c>
      <c r="C336" s="235">
        <v>438</v>
      </c>
      <c r="D336" s="235">
        <f>C336-C336*30%</f>
        <v>306.6</v>
      </c>
      <c r="E336" s="216">
        <f>C336-C336*40%</f>
        <v>262.79999999999995</v>
      </c>
      <c r="F336" s="216">
        <f t="shared" si="25"/>
        <v>219</v>
      </c>
      <c r="G336" s="161"/>
      <c r="H336" s="75">
        <f>G336*C336</f>
        <v>0</v>
      </c>
      <c r="I336" s="343"/>
      <c r="J336" s="95" t="s">
        <v>108</v>
      </c>
      <c r="L336" s="76"/>
    </row>
    <row r="337" spans="1:12" ht="15" customHeight="1">
      <c r="A337" s="285"/>
      <c r="B337" s="177"/>
      <c r="C337" s="228"/>
      <c r="D337" s="228"/>
      <c r="E337" s="159"/>
      <c r="F337" s="155"/>
      <c r="G337" s="283"/>
      <c r="H337" s="75"/>
      <c r="I337" s="343"/>
      <c r="J337" s="95"/>
      <c r="L337" s="76"/>
    </row>
    <row r="338" spans="1:12" ht="15" customHeight="1">
      <c r="A338" s="342" t="s">
        <v>255</v>
      </c>
      <c r="B338" s="212" t="s">
        <v>20</v>
      </c>
      <c r="C338" s="235">
        <v>449</v>
      </c>
      <c r="D338" s="235">
        <f>C338-C338*30%</f>
        <v>314.3</v>
      </c>
      <c r="E338" s="216">
        <f>C338-C338*40%</f>
        <v>269.4</v>
      </c>
      <c r="F338" s="216">
        <f t="shared" si="25"/>
        <v>224.5</v>
      </c>
      <c r="G338" s="283"/>
      <c r="H338" s="75">
        <f>G338*C338</f>
        <v>0</v>
      </c>
      <c r="I338" s="69"/>
      <c r="J338" s="95"/>
      <c r="L338" s="76"/>
    </row>
    <row r="339" spans="1:12" ht="15" customHeight="1">
      <c r="A339" s="285"/>
      <c r="B339" s="114"/>
      <c r="C339" s="115"/>
      <c r="D339" s="115"/>
      <c r="E339" s="155"/>
      <c r="F339" s="155"/>
      <c r="G339" s="283"/>
      <c r="H339" s="75"/>
      <c r="I339" s="343"/>
      <c r="J339" s="95"/>
      <c r="L339" s="76"/>
    </row>
    <row r="340" spans="1:12" ht="15" customHeight="1">
      <c r="A340" s="344" t="s">
        <v>256</v>
      </c>
      <c r="B340" s="111" t="s">
        <v>85</v>
      </c>
      <c r="C340" s="112">
        <v>396</v>
      </c>
      <c r="D340" s="112">
        <f>C340-C340*30%</f>
        <v>277.2</v>
      </c>
      <c r="E340" s="152">
        <f>C340-C340*40%</f>
        <v>237.6</v>
      </c>
      <c r="F340" s="152">
        <f t="shared" si="25"/>
        <v>198</v>
      </c>
      <c r="G340" s="127"/>
      <c r="H340" s="75">
        <f>G340*C340</f>
        <v>0</v>
      </c>
      <c r="I340" s="37"/>
      <c r="J340" s="95"/>
      <c r="L340" s="76"/>
    </row>
    <row r="341" spans="1:12" ht="15" customHeight="1">
      <c r="A341" s="285"/>
      <c r="B341" s="114"/>
      <c r="C341" s="115"/>
      <c r="D341" s="115"/>
      <c r="E341" s="155"/>
      <c r="F341" s="155"/>
      <c r="G341" s="139"/>
      <c r="H341" s="75"/>
      <c r="I341" s="69"/>
      <c r="J341" s="95"/>
      <c r="L341" s="76"/>
    </row>
    <row r="342" spans="1:12" ht="15" customHeight="1">
      <c r="A342" s="160" t="s">
        <v>257</v>
      </c>
      <c r="B342" s="111" t="s">
        <v>85</v>
      </c>
      <c r="C342" s="112">
        <v>399</v>
      </c>
      <c r="D342" s="112">
        <f>C342-C342*30%</f>
        <v>279.3</v>
      </c>
      <c r="E342" s="152">
        <f>C342-C342*40%</f>
        <v>239.39999999999998</v>
      </c>
      <c r="F342" s="152">
        <f t="shared" si="25"/>
        <v>199.5</v>
      </c>
      <c r="G342" s="127"/>
      <c r="H342" s="75">
        <f>G342*C342</f>
        <v>0</v>
      </c>
      <c r="I342" s="37"/>
      <c r="J342" s="95"/>
      <c r="L342" s="76"/>
    </row>
    <row r="343" spans="1:12" ht="15" customHeight="1">
      <c r="A343" s="160" t="s">
        <v>52</v>
      </c>
      <c r="B343" s="111" t="s">
        <v>26</v>
      </c>
      <c r="C343" s="112">
        <v>571</v>
      </c>
      <c r="D343" s="112">
        <f>C343-C343*30%</f>
        <v>399.70000000000005</v>
      </c>
      <c r="E343" s="152">
        <f>C343-C343*40%</f>
        <v>342.6</v>
      </c>
      <c r="F343" s="152">
        <f t="shared" si="25"/>
        <v>285.5</v>
      </c>
      <c r="G343" s="127"/>
      <c r="H343" s="75">
        <f>G343*C343</f>
        <v>0</v>
      </c>
      <c r="I343" s="37"/>
      <c r="J343" s="95"/>
      <c r="L343" s="76"/>
    </row>
    <row r="344" spans="1:12" ht="15">
      <c r="A344" s="285"/>
      <c r="B344" s="114"/>
      <c r="C344" s="115"/>
      <c r="D344" s="115"/>
      <c r="E344" s="155"/>
      <c r="F344" s="155"/>
      <c r="G344" s="139"/>
      <c r="H344" s="75"/>
      <c r="I344" s="69"/>
      <c r="J344" s="95"/>
      <c r="L344" s="76"/>
    </row>
    <row r="345" spans="1:12" ht="15" customHeight="1">
      <c r="A345" s="289" t="s">
        <v>258</v>
      </c>
      <c r="B345" s="111" t="s">
        <v>20</v>
      </c>
      <c r="C345" s="112">
        <v>349</v>
      </c>
      <c r="D345" s="112">
        <f>C345-C345*30%</f>
        <v>244.3</v>
      </c>
      <c r="E345" s="152">
        <f>C345-C345*40%</f>
        <v>209.4</v>
      </c>
      <c r="F345" s="152">
        <f t="shared" si="25"/>
        <v>174.5</v>
      </c>
      <c r="G345" s="283"/>
      <c r="H345" s="75">
        <f>G345*C345</f>
        <v>0</v>
      </c>
      <c r="I345" s="343"/>
      <c r="J345" s="284"/>
      <c r="L345" s="76"/>
    </row>
    <row r="346" spans="1:12" ht="15" customHeight="1">
      <c r="A346" s="285"/>
      <c r="B346" s="114"/>
      <c r="C346" s="115"/>
      <c r="D346" s="115"/>
      <c r="E346" s="155"/>
      <c r="F346" s="155"/>
      <c r="G346" s="139"/>
      <c r="H346" s="75"/>
      <c r="I346" s="69"/>
      <c r="J346" s="95"/>
      <c r="K346" s="286"/>
      <c r="L346" s="76"/>
    </row>
    <row r="347" spans="1:12" ht="15" customHeight="1">
      <c r="A347" s="288" t="s">
        <v>259</v>
      </c>
      <c r="B347" s="170" t="s">
        <v>20</v>
      </c>
      <c r="C347" s="136">
        <v>399</v>
      </c>
      <c r="D347" s="135">
        <f>C347-C347*30%</f>
        <v>279.3</v>
      </c>
      <c r="E347" s="172">
        <f>C347-C347*40%</f>
        <v>239.39999999999998</v>
      </c>
      <c r="F347" s="172">
        <f t="shared" si="25"/>
        <v>199.5</v>
      </c>
      <c r="G347" s="139"/>
      <c r="H347" s="94">
        <f>G347*C347</f>
        <v>0</v>
      </c>
      <c r="I347" s="69"/>
      <c r="J347" s="95" t="s">
        <v>108</v>
      </c>
      <c r="L347" s="76"/>
    </row>
    <row r="348" spans="1:12" ht="15">
      <c r="A348" s="285"/>
      <c r="B348" s="177"/>
      <c r="C348" s="98"/>
      <c r="D348" s="158"/>
      <c r="E348" s="159"/>
      <c r="F348" s="155"/>
      <c r="G348" s="127"/>
      <c r="H348" s="178"/>
      <c r="I348" s="69"/>
      <c r="J348" s="95"/>
      <c r="L348" s="76"/>
    </row>
    <row r="349" spans="1:12" ht="15" customHeight="1">
      <c r="A349" s="345" t="s">
        <v>260</v>
      </c>
      <c r="B349" s="346" t="s">
        <v>67</v>
      </c>
      <c r="C349" s="136">
        <v>299</v>
      </c>
      <c r="D349" s="135">
        <f>C349-C349*30%</f>
        <v>209.3</v>
      </c>
      <c r="E349" s="172">
        <f>C349-C349*40%</f>
        <v>179.39999999999998</v>
      </c>
      <c r="F349" s="172">
        <f t="shared" si="25"/>
        <v>149.5</v>
      </c>
      <c r="G349" s="283"/>
      <c r="H349" s="94">
        <f>G349*C349</f>
        <v>0</v>
      </c>
      <c r="I349" s="69"/>
      <c r="J349" s="95"/>
      <c r="L349" s="95"/>
    </row>
    <row r="350" spans="1:12" ht="15">
      <c r="A350" s="336"/>
      <c r="B350" s="222"/>
      <c r="C350" s="82"/>
      <c r="D350" s="115"/>
      <c r="E350" s="155"/>
      <c r="F350" s="155"/>
      <c r="G350" s="161"/>
      <c r="H350" s="94"/>
      <c r="I350" s="69"/>
      <c r="J350" s="95"/>
      <c r="L350" s="76"/>
    </row>
    <row r="351" spans="1:12" ht="15" customHeight="1">
      <c r="A351" s="288" t="s">
        <v>61</v>
      </c>
      <c r="B351" s="170" t="s">
        <v>85</v>
      </c>
      <c r="C351" s="135">
        <v>404</v>
      </c>
      <c r="D351" s="135">
        <f>C351-C351*30%</f>
        <v>282.8</v>
      </c>
      <c r="E351" s="172">
        <f>C351-C351*40%</f>
        <v>242.39999999999998</v>
      </c>
      <c r="F351" s="172">
        <f t="shared" si="25"/>
        <v>202</v>
      </c>
      <c r="G351" s="283"/>
      <c r="H351" s="94">
        <f>G351*C351</f>
        <v>0</v>
      </c>
      <c r="I351" s="37"/>
      <c r="J351" s="95"/>
      <c r="K351" s="69"/>
      <c r="L351" s="76"/>
    </row>
    <row r="352" spans="1:12" ht="15" customHeight="1">
      <c r="A352" s="285"/>
      <c r="B352" s="114"/>
      <c r="C352" s="115"/>
      <c r="D352" s="115"/>
      <c r="E352" s="155"/>
      <c r="F352" s="155"/>
      <c r="G352" s="283"/>
      <c r="H352" s="94"/>
      <c r="I352" s="37"/>
      <c r="J352" s="95"/>
      <c r="L352" s="76"/>
    </row>
    <row r="353" spans="1:12" ht="15" customHeight="1">
      <c r="A353" s="288" t="s">
        <v>73</v>
      </c>
      <c r="B353" s="170" t="s">
        <v>20</v>
      </c>
      <c r="C353" s="171">
        <v>399</v>
      </c>
      <c r="D353" s="171">
        <f>C353-C353*30%</f>
        <v>279.3</v>
      </c>
      <c r="E353" s="172">
        <f>C353-C353*40%</f>
        <v>239.39999999999998</v>
      </c>
      <c r="F353" s="172">
        <f t="shared" si="25"/>
        <v>199.5</v>
      </c>
      <c r="G353" s="283"/>
      <c r="H353" s="75">
        <f>G353*C353</f>
        <v>0</v>
      </c>
      <c r="I353" s="37"/>
      <c r="J353" s="95"/>
      <c r="L353" s="76"/>
    </row>
    <row r="354" spans="1:12" ht="15" customHeight="1">
      <c r="A354" s="287"/>
      <c r="B354" s="177"/>
      <c r="C354" s="228"/>
      <c r="D354" s="228"/>
      <c r="E354" s="159"/>
      <c r="F354" s="155"/>
      <c r="G354" s="283"/>
      <c r="H354" s="75"/>
      <c r="I354" s="37"/>
      <c r="J354" s="95"/>
      <c r="L354" s="76"/>
    </row>
    <row r="355" spans="1:12" ht="15" customHeight="1">
      <c r="A355" s="288" t="s">
        <v>261</v>
      </c>
      <c r="B355" s="170" t="s">
        <v>119</v>
      </c>
      <c r="C355" s="171">
        <v>349</v>
      </c>
      <c r="D355" s="171">
        <f>C355-C355*30%</f>
        <v>244.3</v>
      </c>
      <c r="E355" s="172">
        <f>C355-C355*40%</f>
        <v>209.4</v>
      </c>
      <c r="F355" s="172">
        <f t="shared" si="25"/>
        <v>174.5</v>
      </c>
      <c r="G355" s="283"/>
      <c r="H355" s="75">
        <f>G355*C355</f>
        <v>0</v>
      </c>
      <c r="I355" s="37"/>
      <c r="J355" s="95" t="s">
        <v>108</v>
      </c>
      <c r="L355" s="95"/>
    </row>
    <row r="356" spans="1:12" ht="15" customHeight="1">
      <c r="A356" s="285"/>
      <c r="B356" s="114"/>
      <c r="C356" s="173"/>
      <c r="D356" s="173"/>
      <c r="E356" s="155"/>
      <c r="F356" s="155"/>
      <c r="G356" s="161"/>
      <c r="H356" s="94"/>
      <c r="I356" s="69"/>
      <c r="J356" s="95"/>
      <c r="L356" s="76"/>
    </row>
    <row r="357" spans="1:12" ht="15">
      <c r="A357" s="240" t="s">
        <v>262</v>
      </c>
      <c r="B357" s="141" t="s">
        <v>119</v>
      </c>
      <c r="C357" s="347">
        <v>349</v>
      </c>
      <c r="D357" s="347">
        <f>C357-C357*30%</f>
        <v>244.3</v>
      </c>
      <c r="E357" s="157">
        <f>C357-C357*40%</f>
        <v>209.4</v>
      </c>
      <c r="F357" s="157">
        <f t="shared" si="25"/>
        <v>174.5</v>
      </c>
      <c r="G357" s="161"/>
      <c r="H357" s="75">
        <f>G357*C357</f>
        <v>0</v>
      </c>
      <c r="I357" s="69"/>
      <c r="J357" s="95" t="s">
        <v>108</v>
      </c>
      <c r="K357" s="69"/>
      <c r="L357" s="76"/>
    </row>
    <row r="358" spans="1:12" ht="15" customHeight="1">
      <c r="A358" s="285"/>
      <c r="B358" s="114"/>
      <c r="C358" s="173"/>
      <c r="D358" s="173"/>
      <c r="E358" s="155"/>
      <c r="F358" s="155"/>
      <c r="G358" s="161"/>
      <c r="H358" s="94"/>
      <c r="I358" s="37"/>
      <c r="J358" s="95"/>
      <c r="K358" s="69"/>
      <c r="L358" s="76"/>
    </row>
    <row r="359" spans="1:12" ht="15" customHeight="1">
      <c r="A359" s="240" t="s">
        <v>263</v>
      </c>
      <c r="B359" s="141" t="s">
        <v>67</v>
      </c>
      <c r="C359" s="142">
        <v>349</v>
      </c>
      <c r="D359" s="142">
        <f>C359-C359*30%</f>
        <v>244.3</v>
      </c>
      <c r="E359" s="157">
        <f>C359-C359*40%</f>
        <v>209.4</v>
      </c>
      <c r="F359" s="157">
        <f t="shared" si="25"/>
        <v>174.5</v>
      </c>
      <c r="G359" s="161"/>
      <c r="H359" s="75">
        <f>G359*C359</f>
        <v>0</v>
      </c>
      <c r="I359" s="69"/>
      <c r="J359" s="95"/>
      <c r="L359" s="76"/>
    </row>
    <row r="360" spans="1:12" ht="15" customHeight="1">
      <c r="A360" s="285"/>
      <c r="B360" s="114"/>
      <c r="C360" s="173"/>
      <c r="D360" s="173"/>
      <c r="E360" s="155"/>
      <c r="F360" s="155"/>
      <c r="G360" s="161"/>
      <c r="H360" s="94"/>
      <c r="I360" s="37"/>
      <c r="J360" s="95"/>
      <c r="L360" s="76"/>
    </row>
    <row r="361" spans="1:12" ht="15" customHeight="1">
      <c r="A361" s="240" t="s">
        <v>88</v>
      </c>
      <c r="B361" s="141" t="s">
        <v>27</v>
      </c>
      <c r="C361" s="347">
        <v>399</v>
      </c>
      <c r="D361" s="347">
        <f>C361-C361*30%</f>
        <v>279.3</v>
      </c>
      <c r="E361" s="157">
        <f>C361-C361*40%</f>
        <v>239.39999999999998</v>
      </c>
      <c r="F361" s="157">
        <f t="shared" si="25"/>
        <v>199.5</v>
      </c>
      <c r="G361" s="161"/>
      <c r="H361" s="75">
        <f>G361*C361</f>
        <v>0</v>
      </c>
      <c r="I361" s="37"/>
      <c r="J361" s="95"/>
      <c r="L361" s="76"/>
    </row>
    <row r="362" spans="1:12" ht="15" customHeight="1">
      <c r="A362" s="287"/>
      <c r="B362" s="177"/>
      <c r="C362" s="228"/>
      <c r="D362" s="228"/>
      <c r="E362" s="159"/>
      <c r="F362" s="155"/>
      <c r="G362" s="283"/>
      <c r="H362" s="75"/>
      <c r="I362" s="37"/>
      <c r="J362" s="95"/>
      <c r="L362" s="76"/>
    </row>
    <row r="363" spans="1:10" ht="15" customHeight="1">
      <c r="A363" s="342" t="s">
        <v>264</v>
      </c>
      <c r="B363" s="212" t="s">
        <v>20</v>
      </c>
      <c r="C363" s="235">
        <v>449</v>
      </c>
      <c r="D363" s="235">
        <f>C363-C363*30%</f>
        <v>314.3</v>
      </c>
      <c r="E363" s="216">
        <f>C363-C363*40%</f>
        <v>269.4</v>
      </c>
      <c r="F363" s="216">
        <f t="shared" si="25"/>
        <v>224.5</v>
      </c>
      <c r="G363" s="283"/>
      <c r="H363" s="75">
        <f>G363*C363</f>
        <v>0</v>
      </c>
      <c r="I363" s="37"/>
      <c r="J363" s="95"/>
    </row>
    <row r="364" spans="1:10" ht="15" customHeight="1">
      <c r="A364" s="285"/>
      <c r="B364" s="114"/>
      <c r="C364" s="173"/>
      <c r="D364" s="173"/>
      <c r="E364" s="155"/>
      <c r="F364" s="155"/>
      <c r="G364" s="161"/>
      <c r="H364" s="75"/>
      <c r="I364" s="37"/>
      <c r="J364" s="95"/>
    </row>
    <row r="365" spans="1:10" ht="30" customHeight="1">
      <c r="A365" s="22" t="s">
        <v>279</v>
      </c>
      <c r="B365" s="385"/>
      <c r="C365" s="385"/>
      <c r="D365" s="385"/>
      <c r="E365" s="385"/>
      <c r="F365" s="385"/>
      <c r="G365" s="386"/>
      <c r="H365" s="75"/>
      <c r="I365" s="37"/>
      <c r="J365" s="95"/>
    </row>
    <row r="366" spans="1:10" ht="15" customHeight="1">
      <c r="A366" s="285"/>
      <c r="B366" s="114"/>
      <c r="C366" s="173"/>
      <c r="D366" s="173"/>
      <c r="E366" s="155"/>
      <c r="F366" s="155"/>
      <c r="G366" s="161"/>
      <c r="H366" s="75"/>
      <c r="I366" s="37"/>
      <c r="J366" s="95"/>
    </row>
    <row r="367" spans="1:10" ht="30.75">
      <c r="A367" s="23" t="s">
        <v>150</v>
      </c>
      <c r="B367" s="24" t="s">
        <v>22</v>
      </c>
      <c r="C367" s="25">
        <v>344</v>
      </c>
      <c r="D367" s="25">
        <f>C367-C367*30%</f>
        <v>240.8</v>
      </c>
      <c r="E367" s="26">
        <f>C367-C367*40%</f>
        <v>206.4</v>
      </c>
      <c r="F367" s="26">
        <f>C367-C367*50%</f>
        <v>172</v>
      </c>
      <c r="G367" s="283"/>
      <c r="H367" s="75">
        <f aca="true" t="shared" si="26" ref="H367:H374">G367*C367</f>
        <v>0</v>
      </c>
      <c r="I367" s="37"/>
      <c r="J367" s="95"/>
    </row>
    <row r="368" spans="1:10" ht="15" customHeight="1">
      <c r="A368" s="23" t="s">
        <v>151</v>
      </c>
      <c r="B368" s="24" t="s">
        <v>22</v>
      </c>
      <c r="C368" s="25">
        <v>344</v>
      </c>
      <c r="D368" s="25">
        <f>C368-C368*30%</f>
        <v>240.8</v>
      </c>
      <c r="E368" s="26">
        <f>C368-C368*40%</f>
        <v>206.4</v>
      </c>
      <c r="F368" s="26">
        <f>C368-C368*50%</f>
        <v>172</v>
      </c>
      <c r="G368" s="283"/>
      <c r="H368" s="75">
        <f t="shared" si="26"/>
        <v>0</v>
      </c>
      <c r="I368" s="37"/>
      <c r="J368" s="95"/>
    </row>
    <row r="369" spans="1:10" ht="15" customHeight="1">
      <c r="A369" s="27"/>
      <c r="B369" s="28"/>
      <c r="C369" s="29"/>
      <c r="D369" s="29"/>
      <c r="E369" s="30"/>
      <c r="F369" s="30"/>
      <c r="G369" s="161"/>
      <c r="H369" s="94"/>
      <c r="I369" s="37"/>
      <c r="J369" s="95"/>
    </row>
    <row r="370" spans="1:10" ht="15" customHeight="1">
      <c r="A370" s="31" t="s">
        <v>152</v>
      </c>
      <c r="B370" s="24" t="s">
        <v>20</v>
      </c>
      <c r="C370" s="25">
        <v>273</v>
      </c>
      <c r="D370" s="25">
        <f>C370-C370*30%</f>
        <v>191.10000000000002</v>
      </c>
      <c r="E370" s="26">
        <f>C370-C370*40%</f>
        <v>163.8</v>
      </c>
      <c r="F370" s="26">
        <f>C370-C370*50%</f>
        <v>136.5</v>
      </c>
      <c r="G370" s="283"/>
      <c r="H370" s="75">
        <f t="shared" si="26"/>
        <v>0</v>
      </c>
      <c r="I370" s="37"/>
      <c r="J370" s="95"/>
    </row>
    <row r="371" spans="1:10" ht="15" customHeight="1">
      <c r="A371" s="23" t="s">
        <v>153</v>
      </c>
      <c r="B371" s="24" t="s">
        <v>20</v>
      </c>
      <c r="C371" s="25">
        <v>273</v>
      </c>
      <c r="D371" s="25">
        <f>C371-C371*30%</f>
        <v>191.10000000000002</v>
      </c>
      <c r="E371" s="26">
        <f>C371-C371*40%</f>
        <v>163.8</v>
      </c>
      <c r="F371" s="26">
        <f>C371-C371*50%</f>
        <v>136.5</v>
      </c>
      <c r="G371" s="283"/>
      <c r="H371" s="75">
        <f t="shared" si="26"/>
        <v>0</v>
      </c>
      <c r="I371" s="37"/>
      <c r="J371" s="95"/>
    </row>
    <row r="372" spans="1:10" ht="15">
      <c r="A372" s="27"/>
      <c r="B372" s="28"/>
      <c r="C372" s="29"/>
      <c r="D372" s="29"/>
      <c r="E372" s="30"/>
      <c r="F372" s="30"/>
      <c r="G372" s="161"/>
      <c r="H372" s="94"/>
      <c r="I372" s="37"/>
      <c r="J372" s="95"/>
    </row>
    <row r="373" spans="1:10" ht="15" customHeight="1">
      <c r="A373" s="23" t="s">
        <v>154</v>
      </c>
      <c r="B373" s="24" t="s">
        <v>25</v>
      </c>
      <c r="C373" s="25">
        <v>374</v>
      </c>
      <c r="D373" s="25">
        <f>C373-C373*30%</f>
        <v>261.8</v>
      </c>
      <c r="E373" s="26">
        <f>C373-C373*40%</f>
        <v>224.4</v>
      </c>
      <c r="F373" s="26">
        <f>C373-C373*50%</f>
        <v>187</v>
      </c>
      <c r="G373" s="283"/>
      <c r="H373" s="75">
        <f t="shared" si="26"/>
        <v>0</v>
      </c>
      <c r="I373" s="37"/>
      <c r="J373" s="95"/>
    </row>
    <row r="374" spans="1:10" ht="15" customHeight="1">
      <c r="A374" s="285"/>
      <c r="B374" s="114"/>
      <c r="C374" s="173"/>
      <c r="D374" s="173"/>
      <c r="E374" s="155"/>
      <c r="F374" s="155"/>
      <c r="G374" s="161"/>
      <c r="H374" s="75">
        <f t="shared" si="26"/>
        <v>0</v>
      </c>
      <c r="I374" s="69"/>
      <c r="J374" s="95"/>
    </row>
    <row r="375" spans="1:12" s="198" customFormat="1" ht="30" customHeight="1">
      <c r="A375" s="15" t="s">
        <v>144</v>
      </c>
      <c r="B375" s="375"/>
      <c r="C375" s="375"/>
      <c r="D375" s="375"/>
      <c r="E375" s="375"/>
      <c r="F375" s="375"/>
      <c r="G375" s="376"/>
      <c r="I375" s="276"/>
      <c r="J375" s="244"/>
      <c r="K375" s="276"/>
      <c r="L375" s="275"/>
    </row>
    <row r="376" spans="1:12" ht="15" customHeight="1">
      <c r="A376" s="285"/>
      <c r="B376" s="114"/>
      <c r="C376" s="173"/>
      <c r="D376" s="173"/>
      <c r="E376" s="155"/>
      <c r="F376" s="155"/>
      <c r="G376" s="161"/>
      <c r="H376" s="75"/>
      <c r="I376" s="37"/>
      <c r="J376" s="95"/>
      <c r="L376" s="76"/>
    </row>
    <row r="377" spans="1:12" ht="15">
      <c r="A377" s="289" t="s">
        <v>265</v>
      </c>
      <c r="B377" s="111" t="s">
        <v>112</v>
      </c>
      <c r="C377" s="208">
        <v>149</v>
      </c>
      <c r="D377" s="208">
        <f>C377-C377*30%</f>
        <v>104.30000000000001</v>
      </c>
      <c r="E377" s="152">
        <f>C377-C377*40%</f>
        <v>89.4</v>
      </c>
      <c r="F377" s="152">
        <f>C377-C377*50%</f>
        <v>74.5</v>
      </c>
      <c r="G377" s="161"/>
      <c r="H377" s="75">
        <f>G377*C377</f>
        <v>0</v>
      </c>
      <c r="I377" s="37"/>
      <c r="J377" s="95"/>
      <c r="L377" s="76"/>
    </row>
    <row r="378" spans="1:12" ht="15">
      <c r="A378" s="238" t="s">
        <v>129</v>
      </c>
      <c r="B378" s="239" t="s">
        <v>112</v>
      </c>
      <c r="C378" s="348">
        <v>149</v>
      </c>
      <c r="D378" s="348">
        <f>C378-C378*30%</f>
        <v>104.30000000000001</v>
      </c>
      <c r="E378" s="182">
        <f>C378-C378*40%</f>
        <v>89.4</v>
      </c>
      <c r="F378" s="182">
        <f aca="true" t="shared" si="27" ref="F378:F383">C378-C378*50%</f>
        <v>74.5</v>
      </c>
      <c r="G378" s="161"/>
      <c r="H378" s="75">
        <f>G378*C378</f>
        <v>0</v>
      </c>
      <c r="I378" s="37"/>
      <c r="J378" s="95"/>
      <c r="L378" s="76"/>
    </row>
    <row r="379" spans="1:12" ht="15" customHeight="1">
      <c r="A379" s="287"/>
      <c r="B379" s="177"/>
      <c r="C379" s="228"/>
      <c r="D379" s="228"/>
      <c r="E379" s="159"/>
      <c r="F379" s="155"/>
      <c r="G379" s="283"/>
      <c r="H379" s="178"/>
      <c r="I379" s="86"/>
      <c r="J379" s="191"/>
      <c r="L379" s="191"/>
    </row>
    <row r="380" spans="1:12" ht="15">
      <c r="A380" s="289" t="s">
        <v>266</v>
      </c>
      <c r="B380" s="349" t="s">
        <v>67</v>
      </c>
      <c r="C380" s="350">
        <v>234</v>
      </c>
      <c r="D380" s="350">
        <f>C380-C380*30%</f>
        <v>163.8</v>
      </c>
      <c r="E380" s="351">
        <f>C380-C380*40%</f>
        <v>140.39999999999998</v>
      </c>
      <c r="F380" s="152">
        <f t="shared" si="27"/>
        <v>117</v>
      </c>
      <c r="G380" s="161"/>
      <c r="H380" s="75">
        <f>G380*C380</f>
        <v>0</v>
      </c>
      <c r="I380" s="37"/>
      <c r="J380" s="95"/>
      <c r="K380" s="86"/>
      <c r="L380" s="76"/>
    </row>
    <row r="381" spans="1:12" ht="15" customHeight="1">
      <c r="A381" s="240" t="s">
        <v>267</v>
      </c>
      <c r="B381" s="141" t="s">
        <v>67</v>
      </c>
      <c r="C381" s="347">
        <v>234</v>
      </c>
      <c r="D381" s="347">
        <f>C381-C381*30%</f>
        <v>163.8</v>
      </c>
      <c r="E381" s="157">
        <f>C381-C381*40%</f>
        <v>140.39999999999998</v>
      </c>
      <c r="F381" s="157">
        <f t="shared" si="27"/>
        <v>117</v>
      </c>
      <c r="G381" s="161"/>
      <c r="H381" s="75">
        <f>G381*C381</f>
        <v>0</v>
      </c>
      <c r="I381" s="37"/>
      <c r="J381" s="95"/>
      <c r="L381" s="76"/>
    </row>
    <row r="382" spans="1:12" ht="15">
      <c r="A382" s="285"/>
      <c r="B382" s="114"/>
      <c r="C382" s="173"/>
      <c r="D382" s="173"/>
      <c r="E382" s="155"/>
      <c r="F382" s="155"/>
      <c r="G382" s="161"/>
      <c r="H382" s="75"/>
      <c r="I382" s="69"/>
      <c r="J382" s="95"/>
      <c r="L382" s="95"/>
    </row>
    <row r="383" spans="1:12" ht="15">
      <c r="A383" s="289" t="s">
        <v>268</v>
      </c>
      <c r="B383" s="111" t="s">
        <v>112</v>
      </c>
      <c r="C383" s="208">
        <v>179</v>
      </c>
      <c r="D383" s="208">
        <f>C383-C383*30%</f>
        <v>125.30000000000001</v>
      </c>
      <c r="E383" s="152">
        <f>C383-C383*40%</f>
        <v>107.39999999999999</v>
      </c>
      <c r="F383" s="152">
        <f t="shared" si="27"/>
        <v>89.5</v>
      </c>
      <c r="G383" s="161"/>
      <c r="H383" s="75">
        <f>G383*C383</f>
        <v>0</v>
      </c>
      <c r="I383" s="37"/>
      <c r="J383" s="95"/>
      <c r="K383" s="69"/>
      <c r="L383" s="76"/>
    </row>
    <row r="384" spans="1:10" ht="15">
      <c r="A384" s="27"/>
      <c r="B384" s="352"/>
      <c r="C384" s="353"/>
      <c r="D384" s="353">
        <f aca="true" t="shared" si="28" ref="D384:D389">C384-C384*30%</f>
        <v>0</v>
      </c>
      <c r="E384" s="354">
        <f>C384-C384*40%</f>
        <v>0</v>
      </c>
      <c r="F384" s="354"/>
      <c r="G384" s="355"/>
      <c r="H384" s="356"/>
      <c r="I384" s="357"/>
      <c r="J384" s="358"/>
    </row>
    <row r="385" spans="1:12" ht="18">
      <c r="A385" s="32" t="s">
        <v>120</v>
      </c>
      <c r="B385" s="387"/>
      <c r="C385" s="387"/>
      <c r="D385" s="387"/>
      <c r="E385" s="387"/>
      <c r="F385" s="387"/>
      <c r="G385" s="388"/>
      <c r="H385" s="37"/>
      <c r="I385" s="95"/>
      <c r="J385" s="307"/>
      <c r="K385" s="324"/>
      <c r="L385" s="76"/>
    </row>
    <row r="386" spans="1:12" ht="15">
      <c r="A386" s="27"/>
      <c r="B386" s="352"/>
      <c r="C386" s="353"/>
      <c r="D386" s="353"/>
      <c r="E386" s="354"/>
      <c r="F386" s="354"/>
      <c r="G386" s="355"/>
      <c r="H386" s="356"/>
      <c r="I386" s="37"/>
      <c r="J386" s="95"/>
      <c r="L386" s="76"/>
    </row>
    <row r="387" spans="1:12" ht="15">
      <c r="A387" s="289" t="s">
        <v>146</v>
      </c>
      <c r="B387" s="111" t="s">
        <v>25</v>
      </c>
      <c r="C387" s="208">
        <v>304</v>
      </c>
      <c r="D387" s="208">
        <f t="shared" si="28"/>
        <v>212.8</v>
      </c>
      <c r="E387" s="152">
        <f>C387-C387*40%</f>
        <v>182.39999999999998</v>
      </c>
      <c r="F387" s="152">
        <f>C387-C387*50%</f>
        <v>152</v>
      </c>
      <c r="G387" s="161"/>
      <c r="H387" s="75">
        <f>G387*C387</f>
        <v>0</v>
      </c>
      <c r="I387" s="37"/>
      <c r="J387" s="95" t="s">
        <v>108</v>
      </c>
      <c r="L387" s="76"/>
    </row>
    <row r="388" spans="1:12" ht="15">
      <c r="A388" s="285"/>
      <c r="B388" s="114"/>
      <c r="C388" s="173"/>
      <c r="D388" s="173"/>
      <c r="E388" s="155"/>
      <c r="F388" s="155"/>
      <c r="G388" s="161"/>
      <c r="H388" s="94"/>
      <c r="I388" s="69"/>
      <c r="J388" s="95"/>
      <c r="L388" s="95"/>
    </row>
    <row r="389" spans="1:12" ht="15">
      <c r="A389" s="289" t="s">
        <v>147</v>
      </c>
      <c r="B389" s="111" t="s">
        <v>20</v>
      </c>
      <c r="C389" s="208">
        <v>377</v>
      </c>
      <c r="D389" s="208">
        <f t="shared" si="28"/>
        <v>263.9</v>
      </c>
      <c r="E389" s="152">
        <f>C389-C389*40%</f>
        <v>226.2</v>
      </c>
      <c r="F389" s="152">
        <f>C389-C389*50%</f>
        <v>188.5</v>
      </c>
      <c r="G389" s="161"/>
      <c r="H389" s="75">
        <f>G389*C389</f>
        <v>0</v>
      </c>
      <c r="I389" s="37"/>
      <c r="J389" s="95" t="s">
        <v>108</v>
      </c>
      <c r="K389" s="69"/>
      <c r="L389" s="76"/>
    </row>
    <row r="390" spans="1:10" ht="15">
      <c r="A390" s="128"/>
      <c r="B390" s="129"/>
      <c r="C390" s="130"/>
      <c r="D390" s="130"/>
      <c r="E390" s="161"/>
      <c r="F390" s="161"/>
      <c r="G390" s="127"/>
      <c r="H390" s="75"/>
      <c r="I390" s="37"/>
      <c r="J390" s="95"/>
    </row>
    <row r="391" spans="1:11" ht="15" customHeight="1">
      <c r="A391" s="15" t="s">
        <v>17</v>
      </c>
      <c r="B391" s="5"/>
      <c r="C391" s="5"/>
      <c r="D391" s="5"/>
      <c r="E391" s="5"/>
      <c r="F391" s="389"/>
      <c r="G391" s="390"/>
      <c r="H391" s="198"/>
      <c r="I391" s="359"/>
      <c r="K391" s="76"/>
    </row>
    <row r="392" spans="1:8" ht="30.75">
      <c r="A392" s="192" t="s">
        <v>15</v>
      </c>
      <c r="B392" s="168" t="s">
        <v>16</v>
      </c>
      <c r="C392" s="360">
        <v>4</v>
      </c>
      <c r="D392" s="302"/>
      <c r="E392" s="303"/>
      <c r="F392" s="361"/>
      <c r="G392" s="362">
        <f>F392*C392</f>
        <v>0</v>
      </c>
      <c r="H392" s="37"/>
    </row>
    <row r="393" spans="1:8" ht="30.75">
      <c r="A393" s="285" t="s">
        <v>18</v>
      </c>
      <c r="B393" s="168"/>
      <c r="C393" s="360" t="s">
        <v>106</v>
      </c>
      <c r="D393" s="302"/>
      <c r="E393" s="303"/>
      <c r="F393" s="361"/>
      <c r="G393" s="363"/>
      <c r="H393" s="364"/>
    </row>
    <row r="394" spans="1:8" ht="36">
      <c r="A394" s="391" t="s">
        <v>149</v>
      </c>
      <c r="B394" s="33" t="s">
        <v>21</v>
      </c>
      <c r="C394" s="7"/>
      <c r="D394" s="7"/>
      <c r="E394" s="7"/>
      <c r="F394" s="392">
        <f>SUM(G23:G390)</f>
        <v>0</v>
      </c>
      <c r="G394" s="393">
        <f>SUM(H23:H390)</f>
        <v>0</v>
      </c>
      <c r="H394" s="394"/>
    </row>
    <row r="395" spans="1:8" ht="18">
      <c r="A395" s="395"/>
      <c r="B395" s="34" t="s">
        <v>13</v>
      </c>
      <c r="C395" s="7"/>
      <c r="D395" s="7"/>
      <c r="E395" s="7"/>
      <c r="F395" s="396">
        <f>IF(G394&gt;49999,50%,IF(G394&gt;29999,40%,IF(G394&gt;14999,30%,IF(G394&gt;9999,20%,IF(G394&gt;4999,10%,IF(G394&gt;999,5%,IF(G394&gt;1,0%,0%)))))))</f>
        <v>0</v>
      </c>
      <c r="G395" s="397"/>
      <c r="H395" s="398">
        <f>SUM(G394*(1*F395))</f>
        <v>0</v>
      </c>
    </row>
    <row r="396" spans="1:8" ht="18">
      <c r="A396" s="399"/>
      <c r="B396" s="400" t="s">
        <v>14</v>
      </c>
      <c r="C396" s="401"/>
      <c r="D396" s="401"/>
      <c r="E396" s="401"/>
      <c r="F396" s="402">
        <f>SUM(G23:G390)</f>
        <v>0</v>
      </c>
      <c r="G396" s="403">
        <f>SUM(G394-H395)</f>
        <v>0</v>
      </c>
      <c r="H396" s="394"/>
    </row>
    <row r="397" spans="1:3" ht="18">
      <c r="A397" s="404" t="s">
        <v>270</v>
      </c>
      <c r="B397" s="366"/>
      <c r="C397" s="365"/>
    </row>
    <row r="398" spans="1:3" ht="15">
      <c r="A398" s="405" t="s">
        <v>271</v>
      </c>
      <c r="B398" s="366"/>
      <c r="C398" s="365"/>
    </row>
    <row r="399" spans="1:3" ht="15">
      <c r="A399" s="406" t="s">
        <v>272</v>
      </c>
      <c r="B399" s="366"/>
      <c r="C399" s="365"/>
    </row>
    <row r="400" spans="1:3" ht="15">
      <c r="A400" s="407" t="s">
        <v>273</v>
      </c>
      <c r="B400" s="366"/>
      <c r="C400" s="365"/>
    </row>
    <row r="401" spans="1:3" ht="15">
      <c r="A401" s="408" t="s">
        <v>274</v>
      </c>
      <c r="B401" s="366"/>
      <c r="C401" s="365"/>
    </row>
    <row r="402" spans="1:3" ht="15">
      <c r="A402" s="409" t="s">
        <v>275</v>
      </c>
      <c r="B402" s="366"/>
      <c r="C402" s="365"/>
    </row>
    <row r="403" spans="1:3" ht="15">
      <c r="A403" s="410" t="s">
        <v>276</v>
      </c>
      <c r="B403" s="366"/>
      <c r="C403" s="365"/>
    </row>
    <row r="404" spans="1:3" ht="15">
      <c r="A404" s="411" t="s">
        <v>277</v>
      </c>
      <c r="B404" s="366"/>
      <c r="C404" s="365"/>
    </row>
    <row r="405" spans="1:3" ht="15">
      <c r="A405" s="412" t="s">
        <v>278</v>
      </c>
      <c r="B405" s="366"/>
      <c r="C405" s="365"/>
    </row>
    <row r="406" spans="1:3" ht="15">
      <c r="A406" s="365"/>
      <c r="B406" s="366"/>
      <c r="C406" s="365"/>
    </row>
    <row r="407" spans="1:3" ht="15">
      <c r="A407" s="365"/>
      <c r="B407" s="366"/>
      <c r="C407" s="365"/>
    </row>
    <row r="408" spans="1:3" ht="15">
      <c r="A408" s="365"/>
      <c r="B408" s="366"/>
      <c r="C408" s="365"/>
    </row>
    <row r="409" spans="1:3" ht="15">
      <c r="A409" s="365"/>
      <c r="B409" s="366"/>
      <c r="C409" s="365"/>
    </row>
    <row r="410" spans="1:3" ht="15">
      <c r="A410" s="365"/>
      <c r="B410" s="366"/>
      <c r="C410" s="365"/>
    </row>
    <row r="411" spans="1:3" ht="15">
      <c r="A411" s="365"/>
      <c r="B411" s="366"/>
      <c r="C411" s="365"/>
    </row>
    <row r="412" spans="1:3" ht="15">
      <c r="A412" s="365"/>
      <c r="B412" s="366"/>
      <c r="C412" s="365"/>
    </row>
    <row r="413" spans="1:3" ht="15">
      <c r="A413" s="365"/>
      <c r="B413" s="366"/>
      <c r="C413" s="365"/>
    </row>
    <row r="414" spans="1:3" ht="15">
      <c r="A414" s="365"/>
      <c r="B414" s="366"/>
      <c r="C414" s="365"/>
    </row>
    <row r="415" spans="1:3" ht="15">
      <c r="A415" s="365"/>
      <c r="B415" s="366"/>
      <c r="C415" s="365"/>
    </row>
    <row r="416" spans="1:3" ht="15">
      <c r="A416" s="365"/>
      <c r="B416" s="366"/>
      <c r="C416" s="365"/>
    </row>
    <row r="417" spans="1:3" ht="15">
      <c r="A417" s="365"/>
      <c r="B417" s="366"/>
      <c r="C417" s="365"/>
    </row>
    <row r="418" spans="1:3" ht="15">
      <c r="A418" s="365"/>
      <c r="B418" s="366"/>
      <c r="C418" s="365"/>
    </row>
    <row r="419" spans="1:3" ht="15">
      <c r="A419" s="365"/>
      <c r="B419" s="366"/>
      <c r="C419" s="365"/>
    </row>
    <row r="420" spans="1:3" ht="15">
      <c r="A420" s="365"/>
      <c r="B420" s="366"/>
      <c r="C420" s="365"/>
    </row>
    <row r="421" spans="1:3" ht="15">
      <c r="A421" s="365"/>
      <c r="B421" s="366"/>
      <c r="C421" s="365"/>
    </row>
    <row r="422" spans="1:3" ht="15">
      <c r="A422" s="365"/>
      <c r="B422" s="366"/>
      <c r="C422" s="365"/>
    </row>
    <row r="423" spans="1:3" ht="15">
      <c r="A423" s="365"/>
      <c r="B423" s="366"/>
      <c r="C423" s="365"/>
    </row>
    <row r="424" spans="1:3" ht="15">
      <c r="A424" s="365"/>
      <c r="B424" s="366"/>
      <c r="C424" s="365"/>
    </row>
    <row r="425" spans="1:3" ht="15">
      <c r="A425" s="365"/>
      <c r="B425" s="366"/>
      <c r="C425" s="365"/>
    </row>
    <row r="426" spans="1:3" ht="15">
      <c r="A426" s="365"/>
      <c r="B426" s="366"/>
      <c r="C426" s="365"/>
    </row>
    <row r="427" spans="1:3" ht="15">
      <c r="A427" s="365"/>
      <c r="B427" s="366"/>
      <c r="C427" s="365"/>
    </row>
    <row r="428" spans="1:3" ht="15">
      <c r="A428" s="365"/>
      <c r="B428" s="366"/>
      <c r="C428" s="365"/>
    </row>
    <row r="429" spans="1:3" ht="15">
      <c r="A429" s="365"/>
      <c r="B429" s="366"/>
      <c r="C429" s="365"/>
    </row>
    <row r="430" spans="1:3" ht="15">
      <c r="A430" s="365"/>
      <c r="B430" s="366"/>
      <c r="C430" s="365"/>
    </row>
    <row r="431" spans="1:3" ht="15">
      <c r="A431" s="365"/>
      <c r="B431" s="366"/>
      <c r="C431" s="365"/>
    </row>
    <row r="432" spans="1:3" ht="15">
      <c r="A432" s="365"/>
      <c r="B432" s="366"/>
      <c r="C432" s="365"/>
    </row>
    <row r="433" spans="1:3" ht="15">
      <c r="A433" s="365"/>
      <c r="B433" s="366"/>
      <c r="C433" s="365"/>
    </row>
    <row r="434" spans="1:3" ht="15">
      <c r="A434" s="365"/>
      <c r="B434" s="366"/>
      <c r="C434" s="365"/>
    </row>
    <row r="435" spans="1:3" ht="15">
      <c r="A435" s="365"/>
      <c r="B435" s="366"/>
      <c r="C435" s="365"/>
    </row>
    <row r="436" spans="1:3" ht="15">
      <c r="A436" s="365"/>
      <c r="B436" s="366"/>
      <c r="C436" s="365"/>
    </row>
    <row r="437" spans="1:3" ht="15">
      <c r="A437" s="365"/>
      <c r="B437" s="366"/>
      <c r="C437" s="365"/>
    </row>
    <row r="438" spans="1:3" ht="15">
      <c r="A438" s="365"/>
      <c r="B438" s="366"/>
      <c r="C438" s="365"/>
    </row>
    <row r="439" spans="1:3" ht="15">
      <c r="A439" s="365"/>
      <c r="B439" s="366"/>
      <c r="C439" s="365"/>
    </row>
    <row r="440" spans="1:3" ht="15">
      <c r="A440" s="365"/>
      <c r="B440" s="366"/>
      <c r="C440" s="365"/>
    </row>
    <row r="441" spans="1:3" ht="15">
      <c r="A441" s="365"/>
      <c r="B441" s="366"/>
      <c r="C441" s="365"/>
    </row>
    <row r="442" spans="1:3" ht="15">
      <c r="A442" s="365"/>
      <c r="B442" s="366"/>
      <c r="C442" s="365"/>
    </row>
    <row r="443" spans="1:3" ht="15">
      <c r="A443" s="365"/>
      <c r="B443" s="366"/>
      <c r="C443" s="365"/>
    </row>
    <row r="444" spans="1:3" ht="15">
      <c r="A444" s="365"/>
      <c r="B444" s="366"/>
      <c r="C444" s="365"/>
    </row>
    <row r="445" spans="1:3" ht="15">
      <c r="A445" s="365"/>
      <c r="B445" s="366"/>
      <c r="C445" s="365"/>
    </row>
    <row r="446" spans="1:3" ht="15">
      <c r="A446" s="365"/>
      <c r="B446" s="366"/>
      <c r="C446" s="365"/>
    </row>
    <row r="447" spans="1:3" ht="15">
      <c r="A447" s="365"/>
      <c r="B447" s="366"/>
      <c r="C447" s="365"/>
    </row>
    <row r="448" spans="1:3" ht="15">
      <c r="A448" s="365"/>
      <c r="B448" s="366"/>
      <c r="C448" s="365"/>
    </row>
    <row r="449" spans="1:3" ht="15">
      <c r="A449" s="365"/>
      <c r="B449" s="366"/>
      <c r="C449" s="365"/>
    </row>
    <row r="450" spans="1:3" ht="15">
      <c r="A450" s="365"/>
      <c r="B450" s="366"/>
      <c r="C450" s="365"/>
    </row>
    <row r="451" spans="1:3" ht="15">
      <c r="A451" s="365"/>
      <c r="B451" s="366"/>
      <c r="C451" s="365"/>
    </row>
    <row r="452" spans="1:3" ht="15">
      <c r="A452" s="365"/>
      <c r="B452" s="366"/>
      <c r="C452" s="365"/>
    </row>
    <row r="453" spans="1:3" ht="15">
      <c r="A453" s="365"/>
      <c r="B453" s="366"/>
      <c r="C453" s="365"/>
    </row>
    <row r="454" spans="1:3" ht="15">
      <c r="A454" s="365"/>
      <c r="B454" s="366"/>
      <c r="C454" s="365"/>
    </row>
    <row r="455" spans="1:3" ht="15">
      <c r="A455" s="365"/>
      <c r="B455" s="366"/>
      <c r="C455" s="365"/>
    </row>
    <row r="456" spans="1:3" ht="15">
      <c r="A456" s="365"/>
      <c r="B456" s="366"/>
      <c r="C456" s="365"/>
    </row>
    <row r="457" spans="1:3" ht="15">
      <c r="A457" s="365"/>
      <c r="B457" s="366"/>
      <c r="C457" s="365"/>
    </row>
    <row r="458" spans="1:3" ht="15">
      <c r="A458" s="365"/>
      <c r="B458" s="366"/>
      <c r="C458" s="365"/>
    </row>
    <row r="459" spans="1:3" ht="15">
      <c r="A459" s="365"/>
      <c r="B459" s="366"/>
      <c r="C459" s="365"/>
    </row>
    <row r="460" spans="1:3" ht="15">
      <c r="A460" s="365"/>
      <c r="B460" s="366"/>
      <c r="C460" s="365"/>
    </row>
    <row r="461" spans="1:3" ht="15">
      <c r="A461" s="365"/>
      <c r="B461" s="366"/>
      <c r="C461" s="365"/>
    </row>
    <row r="462" spans="1:3" ht="15">
      <c r="A462" s="365"/>
      <c r="B462" s="366"/>
      <c r="C462" s="365"/>
    </row>
    <row r="463" spans="1:3" ht="15">
      <c r="A463" s="365"/>
      <c r="B463" s="366"/>
      <c r="C463" s="365"/>
    </row>
    <row r="464" spans="1:3" ht="15">
      <c r="A464" s="365"/>
      <c r="B464" s="366"/>
      <c r="C464" s="365"/>
    </row>
    <row r="465" spans="1:3" ht="15">
      <c r="A465" s="365"/>
      <c r="B465" s="366"/>
      <c r="C465" s="365"/>
    </row>
    <row r="466" spans="1:3" ht="15">
      <c r="A466" s="365"/>
      <c r="B466" s="366"/>
      <c r="C466" s="365"/>
    </row>
    <row r="467" spans="1:3" ht="15">
      <c r="A467" s="365"/>
      <c r="B467" s="366"/>
      <c r="C467" s="365"/>
    </row>
    <row r="468" spans="2:3" ht="15">
      <c r="B468" s="366"/>
      <c r="C468" s="365"/>
    </row>
    <row r="469" spans="2:3" ht="15">
      <c r="B469" s="366"/>
      <c r="C469" s="365"/>
    </row>
  </sheetData>
  <sheetProtection formatCells="0" formatColumns="0" formatRows="0" selectLockedCells="1" selectUnlockedCells="1"/>
  <mergeCells count="29">
    <mergeCell ref="C231:E231"/>
    <mergeCell ref="A246:G246"/>
    <mergeCell ref="A13:C18"/>
    <mergeCell ref="D13:D18"/>
    <mergeCell ref="A173:G173"/>
    <mergeCell ref="A174:G174"/>
    <mergeCell ref="A53:G53"/>
    <mergeCell ref="A77:G77"/>
    <mergeCell ref="A21:F21"/>
    <mergeCell ref="A305:G305"/>
    <mergeCell ref="A320:G320"/>
    <mergeCell ref="C184:E184"/>
    <mergeCell ref="A391:G391"/>
    <mergeCell ref="A88:G88"/>
    <mergeCell ref="A111:G111"/>
    <mergeCell ref="A140:G140"/>
    <mergeCell ref="A148:G148"/>
    <mergeCell ref="A195:G195"/>
    <mergeCell ref="A225:G225"/>
    <mergeCell ref="A365:G365"/>
    <mergeCell ref="A385:G385"/>
    <mergeCell ref="A284:G284"/>
    <mergeCell ref="B396:E396"/>
    <mergeCell ref="F395:G395"/>
    <mergeCell ref="C392:E392"/>
    <mergeCell ref="C393:E393"/>
    <mergeCell ref="B395:E395"/>
    <mergeCell ref="B394:E394"/>
    <mergeCell ref="A375:G37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Юнико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</dc:creator>
  <cp:keywords/>
  <dc:description/>
  <cp:lastModifiedBy>Владимир Ахметов</cp:lastModifiedBy>
  <cp:lastPrinted>2010-08-23T01:25:09Z</cp:lastPrinted>
  <dcterms:created xsi:type="dcterms:W3CDTF">2009-02-16T07:13:37Z</dcterms:created>
  <dcterms:modified xsi:type="dcterms:W3CDTF">2021-09-08T02:45:40Z</dcterms:modified>
  <cp:category/>
  <cp:version/>
  <cp:contentType/>
  <cp:contentStatus/>
</cp:coreProperties>
</file>